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 activeTab="6"/>
  </bookViews>
  <sheets>
    <sheet name="24级班级考核" sheetId="11" r:id="rId1"/>
    <sheet name="课堂出勤" sheetId="3" r:id="rId2"/>
    <sheet name="工作例会及业务培训" sheetId="5" r:id="rId3"/>
    <sheet name="文明宿舍创建" sheetId="6" r:id="rId4"/>
    <sheet name="宿舍违纪情况" sheetId="7" r:id="rId5"/>
    <sheet name="加分项" sheetId="10" r:id="rId6"/>
    <sheet name="扣分项" sheetId="4" r:id="rId7"/>
  </sheets>
  <definedNames>
    <definedName name="_xlnm._FilterDatabase" localSheetId="4" hidden="1">宿舍违纪情况!$A$1:$N$13</definedName>
    <definedName name="_xlnm._FilterDatabase" localSheetId="3" hidden="1">文明宿舍创建!#REF!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<sst xmlns="http://schemas.openxmlformats.org/spreadsheetml/2006/main" count="586" uniqueCount="318">
  <si>
    <r>
      <rPr>
        <b/>
        <sz val="22"/>
        <color rgb="FF000000"/>
        <rFont val="宋体"/>
        <charset val="134"/>
      </rPr>
      <t>建筑工程学院</t>
    </r>
    <r>
      <rPr>
        <b/>
        <u/>
        <sz val="22"/>
        <color rgb="FF000000"/>
        <rFont val="宋体"/>
        <charset val="134"/>
      </rPr>
      <t xml:space="preserve"> 2025-2026-1 </t>
    </r>
    <r>
      <rPr>
        <b/>
        <sz val="22"/>
        <color rgb="FF000000"/>
        <rFont val="宋体"/>
        <charset val="134"/>
      </rPr>
      <t>学期</t>
    </r>
    <r>
      <rPr>
        <b/>
        <u/>
        <sz val="22"/>
        <color rgb="FF000000"/>
        <rFont val="宋体"/>
        <charset val="134"/>
      </rPr>
      <t xml:space="preserve"> 11 </t>
    </r>
    <r>
      <rPr>
        <b/>
        <sz val="22"/>
        <color rgb="FF000000"/>
        <rFont val="宋体"/>
        <charset val="134"/>
      </rPr>
      <t>月份班级工作评分表</t>
    </r>
  </si>
  <si>
    <t>序号</t>
  </si>
  <si>
    <t>年级</t>
  </si>
  <si>
    <t>班级</t>
  </si>
  <si>
    <t>班主任</t>
  </si>
  <si>
    <t>学风建设评分（35%）</t>
  </si>
  <si>
    <t>班风建设评分（35%）</t>
  </si>
  <si>
    <t>宿舍建设评分（30%）</t>
  </si>
  <si>
    <t>附加分</t>
  </si>
  <si>
    <t>总分</t>
  </si>
  <si>
    <t>名次</t>
  </si>
  <si>
    <t>备注</t>
  </si>
  <si>
    <t>课堂出勤
（100分）</t>
  </si>
  <si>
    <t>小计1</t>
  </si>
  <si>
    <t>工作例会及业务培训(50分)</t>
  </si>
  <si>
    <t>任务完成质量(50分）</t>
  </si>
  <si>
    <t>小计2</t>
  </si>
  <si>
    <t>文明宿舍创建（60分）</t>
  </si>
  <si>
    <t>宿舍违纪情况
（40分）</t>
  </si>
  <si>
    <t>小计3</t>
  </si>
  <si>
    <t>加分项</t>
  </si>
  <si>
    <t>扣分项</t>
  </si>
  <si>
    <t>小计4</t>
  </si>
  <si>
    <t>建工2411</t>
  </si>
  <si>
    <t>戴玉伟</t>
  </si>
  <si>
    <t>建工2421</t>
  </si>
  <si>
    <t>沈程</t>
  </si>
  <si>
    <t>建工2431</t>
  </si>
  <si>
    <t>陈小霞</t>
  </si>
  <si>
    <t>建工2413</t>
  </si>
  <si>
    <t>高馨</t>
  </si>
  <si>
    <t>建工2451</t>
  </si>
  <si>
    <t>张如君</t>
  </si>
  <si>
    <t>造价2411</t>
  </si>
  <si>
    <t>班级文明宿舍率达100%，加3分</t>
  </si>
  <si>
    <t>造价2421</t>
  </si>
  <si>
    <t>李艺</t>
  </si>
  <si>
    <t>造价(3+2)2431</t>
  </si>
  <si>
    <t>徐小明</t>
  </si>
  <si>
    <t>地隧2411</t>
  </si>
  <si>
    <t>徐子健</t>
  </si>
  <si>
    <t>地隧2413</t>
  </si>
  <si>
    <t>叶晓芳</t>
  </si>
  <si>
    <t>道桥2411</t>
  </si>
  <si>
    <t>张爱芳</t>
  </si>
  <si>
    <t>道桥2421</t>
  </si>
  <si>
    <t>孔林香</t>
  </si>
  <si>
    <t>建智2411</t>
  </si>
  <si>
    <t>朱朋</t>
  </si>
  <si>
    <t>建智2413</t>
  </si>
  <si>
    <t>吴奕奇</t>
  </si>
  <si>
    <t>设备2411</t>
  </si>
  <si>
    <t>杨军华</t>
  </si>
  <si>
    <t>设备2421</t>
  </si>
  <si>
    <t>张宁</t>
  </si>
  <si>
    <t>2024级班级正课考勤情况（2025年11月）</t>
  </si>
  <si>
    <t>第9周（11.3-11.9)</t>
  </si>
  <si>
    <t>第10周（11.10-11.16)</t>
  </si>
  <si>
    <t>第11周（11.17-11.23)</t>
  </si>
  <si>
    <t>第12周（11.24-11.30)</t>
  </si>
  <si>
    <t>累计缺勤</t>
  </si>
  <si>
    <t>累计迟到早退</t>
  </si>
  <si>
    <t>扣分</t>
  </si>
  <si>
    <t>得分</t>
  </si>
  <si>
    <t>缺勤人次</t>
  </si>
  <si>
    <t>迟到早退人次</t>
  </si>
  <si>
    <t>宿舍总数</t>
  </si>
  <si>
    <t>宿舍号</t>
  </si>
  <si>
    <t>月平均分</t>
  </si>
  <si>
    <t>月文明宿舍占有率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</si>
  <si>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</si>
  <si>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</si>
  <si>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</si>
  <si>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</si>
  <si>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</si>
  <si>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</si>
  <si>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</si>
  <si>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</si>
  <si>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</si>
  <si>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</si>
  <si>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</si>
  <si>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</si>
  <si>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</si>
  <si>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</si>
  <si>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</si>
  <si>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</si>
  <si>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</si>
  <si>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</si>
  <si>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</si>
  <si>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</si>
  <si>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</si>
  <si>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</si>
  <si>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</si>
  <si>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</si>
  <si>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</si>
  <si>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</si>
  <si>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3#B225</t>
  </si>
  <si>
    <t>3#B319</t>
  </si>
  <si>
    <t>3#B334</t>
  </si>
  <si>
    <t>3#B336</t>
  </si>
  <si>
    <t>3#B416</t>
  </si>
  <si>
    <t>6#A119</t>
  </si>
  <si>
    <t>3#B234</t>
  </si>
  <si>
    <t>3#B337</t>
  </si>
  <si>
    <t>3#B417</t>
  </si>
  <si>
    <t>3#B418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</si>
  <si>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</si>
  <si>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</si>
  <si>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</si>
  <si>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</si>
  <si>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</si>
  <si>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</si>
  <si>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</si>
  <si>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</si>
  <si>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</si>
  <si>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</si>
  <si>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</si>
  <si>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</si>
  <si>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</si>
  <si>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</si>
  <si>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</si>
  <si>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</si>
  <si>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</si>
  <si>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</si>
  <si>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</si>
  <si>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</si>
  <si>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</si>
  <si>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</si>
  <si>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</si>
  <si>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</si>
  <si>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</si>
  <si>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</si>
  <si>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</si>
  <si>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</si>
  <si>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</si>
  <si>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</si>
  <si>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</si>
  <si>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</si>
  <si>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</si>
  <si>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</si>
  <si>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</si>
  <si>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</si>
  <si>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</si>
  <si>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</si>
  <si>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</si>
  <si>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</si>
  <si>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</si>
  <si>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</si>
  <si>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</si>
  <si>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</si>
  <si>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</si>
  <si>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</si>
  <si>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</si>
  <si>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</si>
  <si>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</si>
  <si>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</si>
  <si>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</si>
  <si>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</si>
  <si>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</si>
  <si>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3#B504</t>
  </si>
  <si>
    <t>3#B507</t>
  </si>
  <si>
    <t>3#B536</t>
  </si>
  <si>
    <t>3#B601</t>
  </si>
  <si>
    <t>3#B602</t>
  </si>
  <si>
    <t>6#A108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</si>
  <si>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</si>
  <si>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</si>
  <si>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</si>
  <si>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</si>
  <si>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</si>
  <si>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</si>
  <si>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</si>
  <si>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</si>
  <si>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</si>
  <si>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</si>
  <si>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</si>
  <si>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</si>
  <si>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</si>
  <si>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</si>
  <si>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</si>
  <si>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</si>
  <si>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</si>
  <si>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</si>
  <si>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</si>
  <si>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</si>
  <si>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</si>
  <si>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</si>
  <si>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</si>
  <si>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</si>
  <si>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</si>
  <si>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</si>
  <si>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</si>
  <si>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</si>
  <si>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</si>
  <si>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</si>
  <si>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</si>
  <si>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</si>
  <si>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</si>
  <si>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</si>
  <si>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</si>
  <si>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</si>
  <si>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</si>
  <si>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</si>
  <si>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</si>
  <si>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</si>
  <si>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</si>
  <si>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</si>
  <si>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</si>
  <si>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</si>
  <si>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</si>
  <si>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</si>
  <si>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</si>
  <si>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</si>
  <si>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</si>
  <si>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</si>
  <si>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</si>
  <si>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</si>
  <si>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</si>
  <si>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</si>
  <si>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</si>
  <si>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</si>
  <si>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</si>
  <si>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</si>
  <si>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</si>
  <si>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</si>
  <si>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</si>
  <si>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</si>
  <si>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</si>
  <si>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</si>
  <si>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</si>
  <si>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</si>
  <si>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</si>
  <si>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</si>
  <si>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</si>
  <si>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</si>
  <si>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</si>
  <si>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</si>
  <si>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</si>
  <si>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院系名称</t>
  </si>
  <si>
    <t>专业名称</t>
  </si>
  <si>
    <t>班级名称</t>
  </si>
  <si>
    <t>考勤状态</t>
  </si>
  <si>
    <t>异常类型</t>
  </si>
  <si>
    <t>考勤时间</t>
  </si>
  <si>
    <t>考勤日期</t>
  </si>
  <si>
    <t>是否请假</t>
  </si>
  <si>
    <t>宿舍楼</t>
  </si>
  <si>
    <t>房间号</t>
  </si>
  <si>
    <t>床位号</t>
  </si>
  <si>
    <t>班主任处理意见</t>
  </si>
  <si>
    <t>建筑工程学院</t>
  </si>
  <si>
    <t>工程造价-高中后</t>
  </si>
  <si>
    <t>2024</t>
  </si>
  <si>
    <t>不在寝</t>
  </si>
  <si>
    <t>夜不归宿</t>
  </si>
  <si>
    <t>2025-11-22 22:47:23</t>
  </si>
  <si>
    <t>2025-11-22 00:00:00</t>
  </si>
  <si>
    <t>否</t>
  </si>
  <si>
    <t>3#B</t>
  </si>
  <si>
    <t>110</t>
  </si>
  <si>
    <t>2</t>
  </si>
  <si>
    <t>已批评教育</t>
  </si>
  <si>
    <t>建筑工程技术-高中后</t>
  </si>
  <si>
    <t>2025-11-22 23:34:12</t>
  </si>
  <si>
    <t>6#A</t>
  </si>
  <si>
    <t>122</t>
  </si>
  <si>
    <t>周末回家</t>
  </si>
  <si>
    <t>建筑智能化工程技术-3+3转段</t>
  </si>
  <si>
    <t>2025-11-13 22:32:03</t>
  </si>
  <si>
    <t>2025-11-13 00:00:00</t>
  </si>
  <si>
    <t>536</t>
  </si>
  <si>
    <t>该生昨晚已经到家</t>
  </si>
  <si>
    <t>2025-11-13 22:32:06</t>
  </si>
  <si>
    <t>4</t>
  </si>
  <si>
    <t>家长反映该生昨晚已经到家</t>
  </si>
  <si>
    <t>建筑工程技术-对口招</t>
  </si>
  <si>
    <t>2025-11-11 22:32:57</t>
  </si>
  <si>
    <t>2025-11-11 00:00:00</t>
  </si>
  <si>
    <t>3#A</t>
  </si>
  <si>
    <t>419</t>
  </si>
  <si>
    <t>办理走读</t>
  </si>
  <si>
    <t>2025-11-08 23:08:26</t>
  </si>
  <si>
    <t>2025-11-08 00:00:00</t>
  </si>
  <si>
    <t>508</t>
  </si>
  <si>
    <t>1</t>
  </si>
  <si>
    <t>周末回家，已处理</t>
  </si>
  <si>
    <t>2025-11-08 23:08:43</t>
  </si>
  <si>
    <t>509</t>
  </si>
  <si>
    <t>阿姨查寝的时候在洗衣服洗衣服，已处理</t>
  </si>
  <si>
    <t>2025-11-08 23:08:45</t>
  </si>
  <si>
    <t>建筑智能化工程技术-高中后</t>
  </si>
  <si>
    <t>2025-11-05 22:01:49</t>
  </si>
  <si>
    <t>2025-11-05 00:00:00</t>
  </si>
  <si>
    <t>4#B</t>
  </si>
  <si>
    <t>605</t>
  </si>
  <si>
    <t>准备办走读</t>
  </si>
  <si>
    <t>晚归</t>
  </si>
  <si>
    <t>2025-11-03 22:53:05</t>
  </si>
  <si>
    <t>2025-11-03 00:00:00</t>
  </si>
  <si>
    <t>2025-11-03 22:53:10</t>
  </si>
  <si>
    <t>421</t>
  </si>
  <si>
    <t>道路与桥梁工程技术-高中后</t>
  </si>
  <si>
    <t>2025-11-01 23:02:34</t>
  </si>
  <si>
    <t>2025-11-01 00:00:00</t>
  </si>
  <si>
    <t>311</t>
  </si>
  <si>
    <t>学生反馈在宿舍，没有夜不归宿</t>
  </si>
  <si>
    <t>学号</t>
  </si>
  <si>
    <t>姓名</t>
  </si>
  <si>
    <t>违纪类型</t>
  </si>
  <si>
    <t>违纪日期</t>
  </si>
  <si>
    <t>2024064213</t>
  </si>
  <si>
    <t>许明轩</t>
  </si>
  <si>
    <t>建筑设备工程技术-高中后</t>
  </si>
  <si>
    <t>教学楼吸烟</t>
  </si>
  <si>
    <t>2025-11-25</t>
  </si>
  <si>
    <t>2024064208</t>
  </si>
  <si>
    <t>张沛宁</t>
  </si>
  <si>
    <t>2025-11-06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</si>
</sst>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4">
    <font>
      <sz val="11"/>
      <color theme="1"/>
      <name val="等线"/>
      <charset val="134"/>
    </font>
    <font>
      <sz val="10"/>
      <name val="Arial"/>
      <charset val="0"/>
    </font>
    <font>
      <sz val="10"/>
      <name val="Arial"/>
      <charset val="0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b/>
      <sz val="16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2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1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20" applyNumberFormat="0" applyAlignment="0" applyProtection="0">
      <alignment vertical="center"/>
    </xf>
    <xf numFmtId="0" fontId="23" fillId="5" borderId="21" applyNumberFormat="0" applyAlignment="0" applyProtection="0">
      <alignment vertical="center"/>
    </xf>
    <xf numFmtId="0" fontId="24" fillId="5" borderId="20" applyNumberFormat="0" applyAlignment="0" applyProtection="0">
      <alignment vertical="center"/>
    </xf>
    <xf numFmtId="0" fontId="25" fillId="6" borderId="22" applyNumberFormat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/>
    </xf>
    <xf numFmtId="10" fontId="4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176" fontId="1" fillId="0" borderId="1" xfId="0" applyNumberFormat="1" applyFont="1" applyFill="1" applyBorder="1" applyAlignment="1">
      <alignment horizontal="center"/>
    </xf>
    <xf numFmtId="1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10" fontId="1" fillId="0" borderId="1" xfId="0" applyNumberFormat="1" applyFont="1" applyFill="1" applyBorder="1" applyAlignment="1"/>
    <xf numFmtId="0" fontId="5" fillId="0" borderId="2" xfId="0" applyNumberFormat="1" applyFont="1" applyFill="1" applyBorder="1" applyAlignment="1">
      <alignment horizontal="center" vertical="center"/>
    </xf>
    <xf numFmtId="10" fontId="1" fillId="0" borderId="3" xfId="0" applyNumberFormat="1" applyFont="1" applyFill="1" applyBorder="1" applyAlignment="1">
      <alignment horizontal="center" vertical="center"/>
    </xf>
    <xf numFmtId="10" fontId="1" fillId="0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10" fontId="1" fillId="0" borderId="6" xfId="0" applyNumberFormat="1" applyFont="1" applyFill="1" applyBorder="1" applyAlignment="1">
      <alignment horizontal="center" vertical="center"/>
    </xf>
    <xf numFmtId="10" fontId="1" fillId="0" borderId="7" xfId="0" applyNumberFormat="1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10" fontId="1" fillId="0" borderId="9" xfId="0" applyNumberFormat="1" applyFont="1" applyFill="1" applyBorder="1" applyAlignment="1">
      <alignment horizontal="center" vertical="center"/>
    </xf>
    <xf numFmtId="10" fontId="1" fillId="0" borderId="10" xfId="0" applyNumberFormat="1" applyFont="1" applyFill="1" applyBorder="1" applyAlignment="1">
      <alignment horizontal="center" vertical="center"/>
    </xf>
    <xf numFmtId="10" fontId="1" fillId="0" borderId="9" xfId="0" applyNumberFormat="1" applyFont="1" applyFill="1" applyBorder="1" applyAlignment="1"/>
    <xf numFmtId="10" fontId="1" fillId="0" borderId="10" xfId="0" applyNumberFormat="1" applyFont="1" applyFill="1" applyBorder="1" applyAlignment="1"/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 wrapText="1"/>
    </xf>
    <xf numFmtId="49" fontId="9" fillId="0" borderId="15" xfId="0" applyNumberFormat="1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 wrapText="1"/>
    </xf>
    <xf numFmtId="49" fontId="10" fillId="0" borderId="16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27 3" xfId="50"/>
    <cellStyle name="常规 10 2 2" xfId="51"/>
    <cellStyle name="常规 2" xfId="52"/>
    <cellStyle name="常规 4" xfId="53"/>
  </cellStyles>
  <dxfs count="2">
    <dxf>
      <fill>
        <patternFill patternType="solid">
          <bgColor rgb="FF00B0F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1</xdr:col>
      <xdr:colOff>266700</xdr:colOff>
      <xdr:row>13</xdr:row>
      <xdr:rowOff>369570</xdr:rowOff>
    </xdr:to>
    <xdr:sp>
      <xdr:nvSpPr>
        <xdr:cNvPr id="2" name="Host Control  57"/>
        <xdr:cNvSpPr>
          <a:spLocks noChangeArrowheads="1" noChangeShapeType="1"/>
        </xdr:cNvSpPr>
      </xdr:nvSpPr>
      <xdr:spPr>
        <a:xfrm>
          <a:off x="0" y="5264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266700</xdr:colOff>
      <xdr:row>13</xdr:row>
      <xdr:rowOff>369570</xdr:rowOff>
    </xdr:to>
    <xdr:sp>
      <xdr:nvSpPr>
        <xdr:cNvPr id="3" name="Host Control  57"/>
        <xdr:cNvSpPr>
          <a:spLocks noChangeArrowheads="1" noChangeShapeType="1"/>
        </xdr:cNvSpPr>
      </xdr:nvSpPr>
      <xdr:spPr>
        <a:xfrm>
          <a:off x="0" y="5264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18</xdr:col>
      <xdr:colOff>447675</xdr:colOff>
      <xdr:row>7</xdr:row>
      <xdr:rowOff>66675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76375"/>
          <a:ext cx="12792075" cy="428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8</xdr:row>
      <xdr:rowOff>57150</xdr:rowOff>
    </xdr:from>
    <xdr:to>
      <xdr:col>7</xdr:col>
      <xdr:colOff>353060</xdr:colOff>
      <xdr:row>51</xdr:row>
      <xdr:rowOff>47625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2076450"/>
          <a:ext cx="5153025" cy="777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133350</xdr:colOff>
      <xdr:row>8</xdr:row>
      <xdr:rowOff>67310</xdr:rowOff>
    </xdr:from>
    <xdr:to>
      <xdr:col>16</xdr:col>
      <xdr:colOff>295275</xdr:colOff>
      <xdr:row>51</xdr:row>
      <xdr:rowOff>57785</xdr:rowOff>
    </xdr:to>
    <xdr:pic>
      <xdr:nvPicPr>
        <xdr:cNvPr id="6" name="图片 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05550" y="2086610"/>
          <a:ext cx="4962525" cy="77724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zoomScale="80" zoomScaleNormal="80" workbookViewId="0">
      <selection activeCell="M25" sqref="M25"/>
    </sheetView>
  </sheetViews>
  <sheetFormatPr defaultColWidth="9" defaultRowHeight="14.25"/>
  <cols>
    <col min="1" max="1" width="8.125" customWidth="1"/>
    <col min="2" max="2" width="10" customWidth="1"/>
    <col min="3" max="3" width="21" customWidth="1"/>
    <col min="4" max="4" width="11" customWidth="1"/>
    <col min="5" max="5" width="21.0916666666667" style="50" customWidth="1"/>
    <col min="6" max="6" width="10.625" style="50" customWidth="1"/>
    <col min="7" max="7" width="19.6833333333333" style="50" customWidth="1"/>
    <col min="8" max="8" width="18.1166666666667" style="50" customWidth="1"/>
    <col min="9" max="9" width="10.15" style="50" customWidth="1"/>
    <col min="10" max="10" width="19.0583333333333" style="50" customWidth="1"/>
    <col min="11" max="11" width="19.6833333333333" style="50" customWidth="1"/>
    <col min="12" max="12" width="10.9333333333333" style="50" customWidth="1"/>
    <col min="13" max="14" width="14.375" style="50" customWidth="1"/>
    <col min="15" max="15" width="11.0916666666667" style="50" customWidth="1"/>
    <col min="16" max="16" width="13.7416666666667" style="50" customWidth="1"/>
    <col min="17" max="17" width="10.1583333333333" style="50" customWidth="1"/>
    <col min="18" max="18" width="40.375" style="50" customWidth="1"/>
  </cols>
  <sheetData>
    <row r="1" ht="41" customHeight="1" spans="1:18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ht="33" customHeight="1" spans="1:18">
      <c r="A2" s="52" t="s">
        <v>1</v>
      </c>
      <c r="B2" s="52" t="s">
        <v>2</v>
      </c>
      <c r="C2" s="53" t="s">
        <v>3</v>
      </c>
      <c r="D2" s="52" t="s">
        <v>4</v>
      </c>
      <c r="E2" s="54" t="s">
        <v>5</v>
      </c>
      <c r="F2" s="55"/>
      <c r="G2" s="56" t="s">
        <v>6</v>
      </c>
      <c r="H2" s="57"/>
      <c r="I2" s="58"/>
      <c r="J2" s="56" t="s">
        <v>7</v>
      </c>
      <c r="K2" s="57"/>
      <c r="L2" s="58"/>
      <c r="M2" s="59" t="s">
        <v>8</v>
      </c>
      <c r="N2" s="60"/>
      <c r="O2" s="61"/>
      <c r="P2" s="62" t="s">
        <v>9</v>
      </c>
      <c r="Q2" s="63" t="s">
        <v>10</v>
      </c>
      <c r="R2" s="62" t="s">
        <v>11</v>
      </c>
    </row>
    <row r="3" ht="40.5" spans="1:18">
      <c r="A3" s="52"/>
      <c r="B3" s="52"/>
      <c r="C3" s="64"/>
      <c r="D3" s="52"/>
      <c r="E3" s="62" t="s">
        <v>12</v>
      </c>
      <c r="F3" s="62" t="s">
        <v>13</v>
      </c>
      <c r="G3" s="62" t="s">
        <v>14</v>
      </c>
      <c r="H3" s="62" t="s">
        <v>15</v>
      </c>
      <c r="I3" s="62" t="s">
        <v>16</v>
      </c>
      <c r="J3" s="62" t="s">
        <v>17</v>
      </c>
      <c r="K3" s="65" t="s">
        <v>18</v>
      </c>
      <c r="L3" s="65" t="s">
        <v>19</v>
      </c>
      <c r="M3" s="65" t="s">
        <v>20</v>
      </c>
      <c r="N3" s="62" t="s">
        <v>21</v>
      </c>
      <c r="O3" s="62" t="s">
        <v>22</v>
      </c>
      <c r="P3" s="62"/>
      <c r="Q3" s="63"/>
      <c r="R3" s="62"/>
    </row>
    <row r="4" ht="30" customHeight="1" spans="1:18">
      <c r="A4" s="66">
        <v>1</v>
      </c>
      <c r="B4" s="66">
        <v>2024</v>
      </c>
      <c r="C4" s="66" t="s">
        <v>23</v>
      </c>
      <c r="D4" s="66" t="s">
        <v>24</v>
      </c>
      <c r="E4" s="66">
        <v>52</v>
      </c>
      <c r="F4" s="66">
        <f>SUM(E4:E4)</f>
        <v>52</v>
      </c>
      <c r="G4" s="66">
        <v>50</v>
      </c>
      <c r="H4" s="66">
        <v>50</v>
      </c>
      <c r="I4" s="66">
        <f>SUM(G4:H4)</f>
        <v>100</v>
      </c>
      <c r="J4" s="67">
        <v>4.28571428571429</v>
      </c>
      <c r="K4" s="66">
        <v>36</v>
      </c>
      <c r="L4" s="67">
        <f>SUM(J4:K4)</f>
        <v>40.2857142857143</v>
      </c>
      <c r="M4" s="66">
        <v>0</v>
      </c>
      <c r="N4" s="66">
        <v>0</v>
      </c>
      <c r="O4" s="66">
        <f>SUM(M4:N4)</f>
        <v>0</v>
      </c>
      <c r="P4" s="67">
        <f>F4*0.35+I4*0.35+L4*0.3+O4</f>
        <v>65.2857142857143</v>
      </c>
      <c r="Q4" s="66">
        <f>RANK(P4,$P$4:$P$19,0)</f>
        <v>9</v>
      </c>
      <c r="R4" s="66"/>
    </row>
    <row r="5" customFormat="1" ht="30" customHeight="1" spans="1:18">
      <c r="A5" s="66">
        <v>2</v>
      </c>
      <c r="B5" s="66">
        <v>2024</v>
      </c>
      <c r="C5" s="66" t="s">
        <v>25</v>
      </c>
      <c r="D5" s="66" t="s">
        <v>26</v>
      </c>
      <c r="E5" s="66">
        <v>0</v>
      </c>
      <c r="F5" s="66">
        <f t="shared" ref="F5:F19" si="0">SUM(E5:E5)</f>
        <v>0</v>
      </c>
      <c r="G5" s="66">
        <v>50</v>
      </c>
      <c r="H5" s="66">
        <v>50</v>
      </c>
      <c r="I5" s="66">
        <f t="shared" ref="I5:I19" si="1">SUM(G5:H5)</f>
        <v>100</v>
      </c>
      <c r="J5" s="67">
        <v>18.4615384615385</v>
      </c>
      <c r="K5" s="66">
        <v>40</v>
      </c>
      <c r="L5" s="67">
        <f t="shared" ref="L5:L19" si="2">SUM(J5:K5)</f>
        <v>58.4615384615385</v>
      </c>
      <c r="M5" s="66">
        <v>0</v>
      </c>
      <c r="N5" s="66">
        <v>0</v>
      </c>
      <c r="O5" s="66">
        <f t="shared" ref="O5:O19" si="3">SUM(M5:N5)</f>
        <v>0</v>
      </c>
      <c r="P5" s="67">
        <f>F5*0.35+I5*0.35+L5*0.3+O5</f>
        <v>52.5384615384615</v>
      </c>
      <c r="Q5" s="66">
        <f t="shared" ref="Q5:Q19" si="4">RANK(P5,$P$4:$P$19,0)</f>
        <v>13</v>
      </c>
      <c r="R5" s="66"/>
    </row>
    <row r="6" customFormat="1" ht="30" customHeight="1" spans="1:18">
      <c r="A6" s="66">
        <v>3</v>
      </c>
      <c r="B6" s="66">
        <v>2024</v>
      </c>
      <c r="C6" s="66" t="s">
        <v>27</v>
      </c>
      <c r="D6" s="66" t="s">
        <v>28</v>
      </c>
      <c r="E6" s="66">
        <v>22</v>
      </c>
      <c r="F6" s="66">
        <f t="shared" si="0"/>
        <v>22</v>
      </c>
      <c r="G6" s="66">
        <v>50</v>
      </c>
      <c r="H6" s="66">
        <v>50</v>
      </c>
      <c r="I6" s="66">
        <f t="shared" si="1"/>
        <v>100</v>
      </c>
      <c r="J6" s="67">
        <v>12</v>
      </c>
      <c r="K6" s="66">
        <v>40</v>
      </c>
      <c r="L6" s="67">
        <f t="shared" si="2"/>
        <v>52</v>
      </c>
      <c r="M6" s="66">
        <v>0</v>
      </c>
      <c r="N6" s="66">
        <v>0</v>
      </c>
      <c r="O6" s="66">
        <f t="shared" si="3"/>
        <v>0</v>
      </c>
      <c r="P6" s="67">
        <f>F6*0.35+I6*0.35+L6*0.3+O6</f>
        <v>58.3</v>
      </c>
      <c r="Q6" s="66">
        <f t="shared" si="4"/>
        <v>11</v>
      </c>
      <c r="R6" s="66"/>
    </row>
    <row r="7" customFormat="1" ht="30" customHeight="1" spans="1:18">
      <c r="A7" s="66">
        <v>4</v>
      </c>
      <c r="B7" s="66">
        <v>2024</v>
      </c>
      <c r="C7" s="66" t="s">
        <v>29</v>
      </c>
      <c r="D7" s="66" t="s">
        <v>30</v>
      </c>
      <c r="E7" s="66">
        <v>85</v>
      </c>
      <c r="F7" s="66">
        <f t="shared" si="0"/>
        <v>85</v>
      </c>
      <c r="G7" s="66">
        <v>50</v>
      </c>
      <c r="H7" s="66">
        <v>50</v>
      </c>
      <c r="I7" s="66">
        <f t="shared" si="1"/>
        <v>100</v>
      </c>
      <c r="J7" s="67">
        <v>16.3636363636364</v>
      </c>
      <c r="K7" s="66">
        <v>40</v>
      </c>
      <c r="L7" s="67">
        <f t="shared" si="2"/>
        <v>56.3636363636364</v>
      </c>
      <c r="M7" s="66">
        <v>0</v>
      </c>
      <c r="N7" s="66">
        <v>-4</v>
      </c>
      <c r="O7" s="66">
        <f t="shared" si="3"/>
        <v>-4</v>
      </c>
      <c r="P7" s="67">
        <f>F7*0.35+I7*0.35+L7*0.3+O7</f>
        <v>77.6590909090909</v>
      </c>
      <c r="Q7" s="66">
        <f t="shared" si="4"/>
        <v>3</v>
      </c>
      <c r="R7" s="66"/>
    </row>
    <row r="8" customFormat="1" ht="30" customHeight="1" spans="1:18">
      <c r="A8" s="66">
        <v>5</v>
      </c>
      <c r="B8" s="66">
        <v>2024</v>
      </c>
      <c r="C8" s="66" t="s">
        <v>31</v>
      </c>
      <c r="D8" s="66" t="s">
        <v>32</v>
      </c>
      <c r="E8" s="66">
        <v>100</v>
      </c>
      <c r="F8" s="66">
        <f t="shared" si="0"/>
        <v>100</v>
      </c>
      <c r="G8" s="66">
        <v>50</v>
      </c>
      <c r="H8" s="66">
        <v>50</v>
      </c>
      <c r="I8" s="66">
        <f t="shared" si="1"/>
        <v>100</v>
      </c>
      <c r="J8" s="67">
        <v>26.6666666666667</v>
      </c>
      <c r="K8" s="66">
        <v>40</v>
      </c>
      <c r="L8" s="67">
        <f t="shared" si="2"/>
        <v>66.6666666666667</v>
      </c>
      <c r="M8" s="66">
        <v>0</v>
      </c>
      <c r="N8" s="66">
        <v>0</v>
      </c>
      <c r="O8" s="66">
        <f t="shared" si="3"/>
        <v>0</v>
      </c>
      <c r="P8" s="67">
        <f t="shared" ref="P8:P19" si="5">F8*0.35+I8*0.35+L8*0.3+O8</f>
        <v>90</v>
      </c>
      <c r="Q8" s="66">
        <f t="shared" si="4"/>
        <v>2</v>
      </c>
      <c r="R8" s="66"/>
    </row>
    <row r="9" customFormat="1" ht="30" customHeight="1" spans="1:18">
      <c r="A9" s="66">
        <v>6</v>
      </c>
      <c r="B9" s="66">
        <v>2024</v>
      </c>
      <c r="C9" s="66" t="s">
        <v>33</v>
      </c>
      <c r="D9" s="66" t="s">
        <v>32</v>
      </c>
      <c r="E9" s="66">
        <v>0</v>
      </c>
      <c r="F9" s="66">
        <f t="shared" si="0"/>
        <v>0</v>
      </c>
      <c r="G9" s="66">
        <v>50</v>
      </c>
      <c r="H9" s="66">
        <v>50</v>
      </c>
      <c r="I9" s="66">
        <f t="shared" si="1"/>
        <v>100</v>
      </c>
      <c r="J9" s="67">
        <v>60</v>
      </c>
      <c r="K9" s="66">
        <v>40</v>
      </c>
      <c r="L9" s="67">
        <f t="shared" si="2"/>
        <v>100</v>
      </c>
      <c r="M9" s="66">
        <v>3</v>
      </c>
      <c r="N9" s="66">
        <v>0</v>
      </c>
      <c r="O9" s="66">
        <f t="shared" si="3"/>
        <v>3</v>
      </c>
      <c r="P9" s="67">
        <f t="shared" si="5"/>
        <v>68</v>
      </c>
      <c r="Q9" s="66">
        <f t="shared" si="4"/>
        <v>7</v>
      </c>
      <c r="R9" s="66" t="s">
        <v>34</v>
      </c>
    </row>
    <row r="10" customFormat="1" ht="30" customHeight="1" spans="1:18">
      <c r="A10" s="66">
        <v>7</v>
      </c>
      <c r="B10" s="66">
        <v>2024</v>
      </c>
      <c r="C10" s="66" t="s">
        <v>35</v>
      </c>
      <c r="D10" s="66" t="s">
        <v>36</v>
      </c>
      <c r="E10" s="66">
        <v>0</v>
      </c>
      <c r="F10" s="66">
        <f t="shared" si="0"/>
        <v>0</v>
      </c>
      <c r="G10" s="66">
        <v>50</v>
      </c>
      <c r="H10" s="66">
        <v>50</v>
      </c>
      <c r="I10" s="66">
        <f t="shared" si="1"/>
        <v>100</v>
      </c>
      <c r="J10" s="67">
        <v>10</v>
      </c>
      <c r="K10" s="66">
        <v>38</v>
      </c>
      <c r="L10" s="67">
        <f t="shared" si="2"/>
        <v>48</v>
      </c>
      <c r="M10" s="66">
        <v>0</v>
      </c>
      <c r="N10" s="66">
        <v>0</v>
      </c>
      <c r="O10" s="66">
        <f t="shared" si="3"/>
        <v>0</v>
      </c>
      <c r="P10" s="67">
        <f t="shared" si="5"/>
        <v>49.4</v>
      </c>
      <c r="Q10" s="66">
        <f t="shared" si="4"/>
        <v>16</v>
      </c>
      <c r="R10" s="66"/>
    </row>
    <row r="11" customFormat="1" ht="30" customHeight="1" spans="1:18">
      <c r="A11" s="66">
        <v>8</v>
      </c>
      <c r="B11" s="66">
        <v>2024</v>
      </c>
      <c r="C11" s="66" t="s">
        <v>37</v>
      </c>
      <c r="D11" s="66" t="s">
        <v>38</v>
      </c>
      <c r="E11" s="66">
        <v>100</v>
      </c>
      <c r="F11" s="66">
        <f t="shared" si="0"/>
        <v>100</v>
      </c>
      <c r="G11" s="66">
        <v>50</v>
      </c>
      <c r="H11" s="66">
        <v>50</v>
      </c>
      <c r="I11" s="66">
        <f t="shared" si="1"/>
        <v>100</v>
      </c>
      <c r="J11" s="67">
        <v>33.3333333333333</v>
      </c>
      <c r="K11" s="66">
        <v>40</v>
      </c>
      <c r="L11" s="67">
        <f t="shared" si="2"/>
        <v>73.3333333333333</v>
      </c>
      <c r="M11" s="66">
        <v>0</v>
      </c>
      <c r="N11" s="66">
        <v>0</v>
      </c>
      <c r="O11" s="66">
        <f t="shared" si="3"/>
        <v>0</v>
      </c>
      <c r="P11" s="67">
        <f t="shared" si="5"/>
        <v>92</v>
      </c>
      <c r="Q11" s="66">
        <f t="shared" si="4"/>
        <v>1</v>
      </c>
      <c r="R11" s="66"/>
    </row>
    <row r="12" customFormat="1" ht="30" customHeight="1" spans="1:18">
      <c r="A12" s="66">
        <v>9</v>
      </c>
      <c r="B12" s="66">
        <v>2024</v>
      </c>
      <c r="C12" s="66" t="s">
        <v>39</v>
      </c>
      <c r="D12" s="66" t="s">
        <v>40</v>
      </c>
      <c r="E12" s="66">
        <v>3</v>
      </c>
      <c r="F12" s="66">
        <f t="shared" si="0"/>
        <v>3</v>
      </c>
      <c r="G12" s="66">
        <v>50</v>
      </c>
      <c r="H12" s="66">
        <v>50</v>
      </c>
      <c r="I12" s="66">
        <f t="shared" si="1"/>
        <v>100</v>
      </c>
      <c r="J12" s="67">
        <v>12.8571428571429</v>
      </c>
      <c r="K12" s="66">
        <v>40</v>
      </c>
      <c r="L12" s="67">
        <f t="shared" si="2"/>
        <v>52.8571428571429</v>
      </c>
      <c r="M12" s="66">
        <v>0</v>
      </c>
      <c r="N12" s="66">
        <v>0</v>
      </c>
      <c r="O12" s="66">
        <f t="shared" si="3"/>
        <v>0</v>
      </c>
      <c r="P12" s="67">
        <f t="shared" si="5"/>
        <v>51.9071428571429</v>
      </c>
      <c r="Q12" s="66">
        <f t="shared" si="4"/>
        <v>15</v>
      </c>
      <c r="R12" s="66"/>
    </row>
    <row r="13" customFormat="1" ht="30" customHeight="1" spans="1:18">
      <c r="A13" s="66">
        <v>10</v>
      </c>
      <c r="B13" s="66">
        <v>2024</v>
      </c>
      <c r="C13" s="66" t="s">
        <v>41</v>
      </c>
      <c r="D13" s="66" t="s">
        <v>42</v>
      </c>
      <c r="E13" s="66">
        <v>55</v>
      </c>
      <c r="F13" s="66">
        <f t="shared" si="0"/>
        <v>55</v>
      </c>
      <c r="G13" s="66">
        <v>50</v>
      </c>
      <c r="H13" s="66">
        <v>50</v>
      </c>
      <c r="I13" s="66">
        <f t="shared" si="1"/>
        <v>100</v>
      </c>
      <c r="J13" s="67">
        <v>24</v>
      </c>
      <c r="K13" s="66">
        <v>40</v>
      </c>
      <c r="L13" s="67">
        <f t="shared" si="2"/>
        <v>64</v>
      </c>
      <c r="M13" s="66">
        <v>0</v>
      </c>
      <c r="N13" s="66">
        <v>0</v>
      </c>
      <c r="O13" s="66">
        <f t="shared" si="3"/>
        <v>0</v>
      </c>
      <c r="P13" s="67">
        <f t="shared" si="5"/>
        <v>73.45</v>
      </c>
      <c r="Q13" s="66">
        <f t="shared" si="4"/>
        <v>5</v>
      </c>
      <c r="R13" s="66"/>
    </row>
    <row r="14" customFormat="1" ht="30" customHeight="1" spans="1:18">
      <c r="A14" s="66">
        <v>11</v>
      </c>
      <c r="B14" s="66">
        <v>2024</v>
      </c>
      <c r="C14" s="66" t="s">
        <v>43</v>
      </c>
      <c r="D14" s="66" t="s">
        <v>44</v>
      </c>
      <c r="E14" s="66">
        <v>0</v>
      </c>
      <c r="F14" s="66">
        <f t="shared" si="0"/>
        <v>0</v>
      </c>
      <c r="G14" s="66">
        <v>50</v>
      </c>
      <c r="H14" s="66">
        <v>50</v>
      </c>
      <c r="I14" s="66">
        <f t="shared" si="1"/>
        <v>100</v>
      </c>
      <c r="J14" s="67">
        <v>23.0769230769231</v>
      </c>
      <c r="K14" s="66">
        <v>40</v>
      </c>
      <c r="L14" s="67">
        <f t="shared" si="2"/>
        <v>63.0769230769231</v>
      </c>
      <c r="M14" s="66">
        <v>0</v>
      </c>
      <c r="N14" s="66">
        <v>0</v>
      </c>
      <c r="O14" s="66">
        <f t="shared" si="3"/>
        <v>0</v>
      </c>
      <c r="P14" s="67">
        <f t="shared" si="5"/>
        <v>53.9230769230769</v>
      </c>
      <c r="Q14" s="66">
        <f t="shared" si="4"/>
        <v>12</v>
      </c>
      <c r="R14" s="66"/>
    </row>
    <row r="15" customFormat="1" ht="30" customHeight="1" spans="1:18">
      <c r="A15" s="66">
        <v>12</v>
      </c>
      <c r="B15" s="66">
        <v>2024</v>
      </c>
      <c r="C15" s="66" t="s">
        <v>45</v>
      </c>
      <c r="D15" s="66" t="s">
        <v>46</v>
      </c>
      <c r="E15" s="66">
        <v>9</v>
      </c>
      <c r="F15" s="66">
        <f t="shared" si="0"/>
        <v>9</v>
      </c>
      <c r="G15" s="66">
        <v>50</v>
      </c>
      <c r="H15" s="66">
        <v>50</v>
      </c>
      <c r="I15" s="66">
        <f t="shared" si="1"/>
        <v>100</v>
      </c>
      <c r="J15" s="67">
        <v>46.1538461538462</v>
      </c>
      <c r="K15" s="66">
        <v>40</v>
      </c>
      <c r="L15" s="67">
        <f t="shared" si="2"/>
        <v>86.1538461538462</v>
      </c>
      <c r="M15" s="66">
        <v>0</v>
      </c>
      <c r="N15" s="66">
        <v>0</v>
      </c>
      <c r="O15" s="66">
        <f t="shared" si="3"/>
        <v>0</v>
      </c>
      <c r="P15" s="67">
        <f t="shared" si="5"/>
        <v>63.9961538461538</v>
      </c>
      <c r="Q15" s="66">
        <f t="shared" si="4"/>
        <v>10</v>
      </c>
      <c r="R15" s="66"/>
    </row>
    <row r="16" customFormat="1" ht="30" customHeight="1" spans="1:18">
      <c r="A16" s="66">
        <v>13</v>
      </c>
      <c r="B16" s="66">
        <v>2024</v>
      </c>
      <c r="C16" s="66" t="s">
        <v>47</v>
      </c>
      <c r="D16" s="66" t="s">
        <v>48</v>
      </c>
      <c r="E16" s="66">
        <v>0</v>
      </c>
      <c r="F16" s="66">
        <f t="shared" si="0"/>
        <v>0</v>
      </c>
      <c r="G16" s="66">
        <v>50</v>
      </c>
      <c r="H16" s="66">
        <v>50</v>
      </c>
      <c r="I16" s="66">
        <f t="shared" si="1"/>
        <v>100</v>
      </c>
      <c r="J16" s="67">
        <v>17.1428571428571</v>
      </c>
      <c r="K16" s="66">
        <v>40</v>
      </c>
      <c r="L16" s="67">
        <f t="shared" si="2"/>
        <v>57.1428571428571</v>
      </c>
      <c r="M16" s="66">
        <v>0</v>
      </c>
      <c r="N16" s="66">
        <v>0</v>
      </c>
      <c r="O16" s="66">
        <f t="shared" si="3"/>
        <v>0</v>
      </c>
      <c r="P16" s="67">
        <f t="shared" si="5"/>
        <v>52.1428571428571</v>
      </c>
      <c r="Q16" s="66">
        <f t="shared" si="4"/>
        <v>14</v>
      </c>
      <c r="R16" s="66"/>
    </row>
    <row r="17" customFormat="1" ht="30" customHeight="1" spans="1:18">
      <c r="A17" s="66">
        <v>14</v>
      </c>
      <c r="B17" s="66">
        <v>2024</v>
      </c>
      <c r="C17" s="66" t="s">
        <v>49</v>
      </c>
      <c r="D17" s="66" t="s">
        <v>50</v>
      </c>
      <c r="E17" s="66">
        <v>85</v>
      </c>
      <c r="F17" s="66">
        <f t="shared" si="0"/>
        <v>85</v>
      </c>
      <c r="G17" s="66">
        <v>50</v>
      </c>
      <c r="H17" s="66">
        <v>50</v>
      </c>
      <c r="I17" s="66">
        <f t="shared" si="1"/>
        <v>100</v>
      </c>
      <c r="J17" s="67">
        <v>0</v>
      </c>
      <c r="K17" s="66">
        <v>36</v>
      </c>
      <c r="L17" s="67">
        <f t="shared" si="2"/>
        <v>36</v>
      </c>
      <c r="M17" s="66">
        <v>0</v>
      </c>
      <c r="N17" s="66">
        <v>0</v>
      </c>
      <c r="O17" s="66">
        <f t="shared" si="3"/>
        <v>0</v>
      </c>
      <c r="P17" s="67">
        <f t="shared" si="5"/>
        <v>75.55</v>
      </c>
      <c r="Q17" s="66">
        <f t="shared" si="4"/>
        <v>4</v>
      </c>
      <c r="R17" s="66"/>
    </row>
    <row r="18" customFormat="1" ht="30" customHeight="1" spans="1:18">
      <c r="A18" s="66">
        <v>15</v>
      </c>
      <c r="B18" s="66">
        <v>2024</v>
      </c>
      <c r="C18" s="66" t="s">
        <v>51</v>
      </c>
      <c r="D18" s="66" t="s">
        <v>52</v>
      </c>
      <c r="E18" s="66">
        <v>67</v>
      </c>
      <c r="F18" s="66">
        <f t="shared" si="0"/>
        <v>67</v>
      </c>
      <c r="G18" s="66">
        <v>50</v>
      </c>
      <c r="H18" s="66">
        <v>50</v>
      </c>
      <c r="I18" s="66">
        <f t="shared" si="1"/>
        <v>100</v>
      </c>
      <c r="J18" s="67">
        <v>25.7142857142857</v>
      </c>
      <c r="K18" s="66">
        <v>40</v>
      </c>
      <c r="L18" s="67">
        <f t="shared" si="2"/>
        <v>65.7142857142857</v>
      </c>
      <c r="M18" s="66">
        <v>0</v>
      </c>
      <c r="N18" s="66">
        <v>-5</v>
      </c>
      <c r="O18" s="66">
        <f t="shared" si="3"/>
        <v>-5</v>
      </c>
      <c r="P18" s="67">
        <f t="shared" si="5"/>
        <v>73.1642857142857</v>
      </c>
      <c r="Q18" s="66">
        <f t="shared" si="4"/>
        <v>6</v>
      </c>
      <c r="R18" s="66"/>
    </row>
    <row r="19" customFormat="1" ht="30" customHeight="1" spans="1:18">
      <c r="A19" s="66">
        <v>16</v>
      </c>
      <c r="B19" s="66">
        <v>2024</v>
      </c>
      <c r="C19" s="66" t="s">
        <v>53</v>
      </c>
      <c r="D19" s="66" t="s">
        <v>54</v>
      </c>
      <c r="E19" s="66">
        <v>67</v>
      </c>
      <c r="F19" s="66">
        <f t="shared" si="0"/>
        <v>67</v>
      </c>
      <c r="G19" s="66">
        <v>50</v>
      </c>
      <c r="H19" s="66">
        <v>50</v>
      </c>
      <c r="I19" s="66">
        <f t="shared" si="1"/>
        <v>100</v>
      </c>
      <c r="J19" s="67">
        <v>4.61538461538462</v>
      </c>
      <c r="K19" s="66">
        <v>40</v>
      </c>
      <c r="L19" s="67">
        <f t="shared" si="2"/>
        <v>44.6153846153846</v>
      </c>
      <c r="M19" s="66">
        <v>0</v>
      </c>
      <c r="N19" s="66">
        <v>-4</v>
      </c>
      <c r="O19" s="66">
        <f t="shared" si="3"/>
        <v>-4</v>
      </c>
      <c r="P19" s="67">
        <f t="shared" si="5"/>
        <v>67.8346153846154</v>
      </c>
      <c r="Q19" s="66">
        <f t="shared" si="4"/>
        <v>8</v>
      </c>
      <c r="R19" s="66"/>
    </row>
  </sheetData>
  <mergeCells count="12">
    <mergeCell ref="A1:R1"/>
    <mergeCell ref="E2:F2"/>
    <mergeCell ref="G2:I2"/>
    <mergeCell ref="J2:L2"/>
    <mergeCell ref="M2:O2"/>
    <mergeCell ref="A2:A3"/>
    <mergeCell ref="B2:B3"/>
    <mergeCell ref="C2:C3"/>
    <mergeCell ref="D2:D3"/>
    <mergeCell ref="P2:P3"/>
    <mergeCell ref="Q2:Q3"/>
    <mergeCell ref="R2:R3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workbookViewId="0">
      <selection activeCell="L24" sqref="L24"/>
    </sheetView>
  </sheetViews>
  <sheetFormatPr defaultColWidth="9" defaultRowHeight="14.25"/>
  <cols>
    <col min="2" max="2" width="14.625" customWidth="1"/>
    <col min="3" max="3" width="9.25" customWidth="1"/>
    <col min="4" max="4" width="13.4333333333333" customWidth="1"/>
    <col min="5" max="5" width="9.25" customWidth="1"/>
    <col min="6" max="6" width="13.4333333333333" customWidth="1"/>
    <col min="7" max="7" width="9.25" customWidth="1"/>
    <col min="8" max="8" width="13.4333333333333" customWidth="1"/>
    <col min="9" max="9" width="8.875" customWidth="1"/>
    <col min="10" max="10" width="13.4333333333333" customWidth="1"/>
    <col min="11" max="11" width="9.25" customWidth="1"/>
    <col min="12" max="12" width="13.4333333333333" customWidth="1"/>
  </cols>
  <sheetData>
    <row r="1" ht="25" customHeight="1" spans="1:14">
      <c r="A1" s="44" t="s">
        <v>55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ht="20" customHeight="1" spans="1:14">
      <c r="A2" s="45" t="s">
        <v>1</v>
      </c>
      <c r="B2" s="45" t="s">
        <v>3</v>
      </c>
      <c r="C2" s="46" t="s">
        <v>56</v>
      </c>
      <c r="D2" s="47"/>
      <c r="E2" s="46" t="s">
        <v>57</v>
      </c>
      <c r="F2" s="47"/>
      <c r="G2" s="46" t="s">
        <v>58</v>
      </c>
      <c r="H2" s="47"/>
      <c r="I2" s="46" t="s">
        <v>59</v>
      </c>
      <c r="J2" s="47"/>
      <c r="K2" s="45" t="s">
        <v>60</v>
      </c>
      <c r="L2" s="45" t="s">
        <v>61</v>
      </c>
      <c r="M2" s="45" t="s">
        <v>62</v>
      </c>
      <c r="N2" s="45" t="s">
        <v>63</v>
      </c>
    </row>
    <row r="3" ht="20" customHeight="1" spans="1:14">
      <c r="A3" s="45"/>
      <c r="B3" s="45"/>
      <c r="C3" s="45" t="s">
        <v>64</v>
      </c>
      <c r="D3" s="45" t="s">
        <v>65</v>
      </c>
      <c r="E3" s="45" t="s">
        <v>64</v>
      </c>
      <c r="F3" s="45" t="s">
        <v>65</v>
      </c>
      <c r="G3" s="45" t="s">
        <v>64</v>
      </c>
      <c r="H3" s="45" t="s">
        <v>65</v>
      </c>
      <c r="I3" s="45" t="s">
        <v>64</v>
      </c>
      <c r="J3" s="45" t="s">
        <v>65</v>
      </c>
      <c r="K3" s="45"/>
      <c r="L3" s="45"/>
      <c r="M3" s="45"/>
      <c r="N3" s="45"/>
    </row>
    <row r="4" ht="20" customHeight="1" spans="1:14">
      <c r="A4" s="45">
        <v>1</v>
      </c>
      <c r="B4" s="45" t="s">
        <v>23</v>
      </c>
      <c r="C4" s="48">
        <v>0</v>
      </c>
      <c r="D4" s="48">
        <v>0</v>
      </c>
      <c r="E4" s="48">
        <v>4</v>
      </c>
      <c r="F4" s="48">
        <v>0</v>
      </c>
      <c r="G4" s="48">
        <v>10</v>
      </c>
      <c r="H4" s="48">
        <v>0</v>
      </c>
      <c r="I4" s="48">
        <v>2</v>
      </c>
      <c r="J4" s="48">
        <v>0</v>
      </c>
      <c r="K4" s="45">
        <f>C4+E4+G4+I4</f>
        <v>16</v>
      </c>
      <c r="L4" s="45">
        <f>D4+F4+H4+J4</f>
        <v>0</v>
      </c>
      <c r="M4" s="45">
        <f>K4*3+L4*1</f>
        <v>48</v>
      </c>
      <c r="N4" s="45">
        <f>100-M4</f>
        <v>52</v>
      </c>
    </row>
    <row r="5" ht="20" customHeight="1" spans="1:14">
      <c r="A5" s="45">
        <v>2</v>
      </c>
      <c r="B5" s="45" t="s">
        <v>25</v>
      </c>
      <c r="C5" s="48">
        <v>4</v>
      </c>
      <c r="D5" s="48">
        <v>0</v>
      </c>
      <c r="E5" s="48">
        <v>29</v>
      </c>
      <c r="F5" s="48">
        <v>0</v>
      </c>
      <c r="G5" s="48">
        <v>4</v>
      </c>
      <c r="H5" s="48">
        <v>5</v>
      </c>
      <c r="I5" s="48">
        <v>21</v>
      </c>
      <c r="J5" s="48">
        <v>0</v>
      </c>
      <c r="K5" s="45">
        <f t="shared" ref="K5:K19" si="0">C5+E5+G5+I5</f>
        <v>58</v>
      </c>
      <c r="L5" s="45">
        <f t="shared" ref="L5:L19" si="1">D5+F5+H5+J5</f>
        <v>5</v>
      </c>
      <c r="M5" s="45">
        <f t="shared" ref="M5:M19" si="2">K5*3+L5*1</f>
        <v>179</v>
      </c>
      <c r="N5" s="45">
        <v>0</v>
      </c>
    </row>
    <row r="6" ht="20" customHeight="1" spans="1:14">
      <c r="A6" s="45">
        <v>3</v>
      </c>
      <c r="B6" s="45" t="s">
        <v>27</v>
      </c>
      <c r="C6" s="48">
        <v>6</v>
      </c>
      <c r="D6" s="48">
        <v>0</v>
      </c>
      <c r="E6" s="48">
        <v>8</v>
      </c>
      <c r="F6" s="48">
        <v>0</v>
      </c>
      <c r="G6" s="48">
        <v>0</v>
      </c>
      <c r="H6" s="48">
        <v>0</v>
      </c>
      <c r="I6" s="48">
        <v>12</v>
      </c>
      <c r="J6" s="48">
        <v>0</v>
      </c>
      <c r="K6" s="45">
        <f t="shared" si="0"/>
        <v>26</v>
      </c>
      <c r="L6" s="45">
        <f t="shared" si="1"/>
        <v>0</v>
      </c>
      <c r="M6" s="45">
        <f t="shared" si="2"/>
        <v>78</v>
      </c>
      <c r="N6" s="45">
        <f t="shared" ref="N5:N19" si="3">100-M6</f>
        <v>22</v>
      </c>
    </row>
    <row r="7" ht="20" customHeight="1" spans="1:14">
      <c r="A7" s="45">
        <v>4</v>
      </c>
      <c r="B7" s="45" t="s">
        <v>29</v>
      </c>
      <c r="C7" s="48">
        <v>0</v>
      </c>
      <c r="D7" s="48">
        <v>0</v>
      </c>
      <c r="E7" s="48">
        <v>3</v>
      </c>
      <c r="F7" s="48">
        <v>0</v>
      </c>
      <c r="G7" s="48">
        <v>2</v>
      </c>
      <c r="H7" s="48">
        <v>0</v>
      </c>
      <c r="I7" s="48">
        <v>0</v>
      </c>
      <c r="J7" s="48">
        <v>0</v>
      </c>
      <c r="K7" s="45">
        <f t="shared" si="0"/>
        <v>5</v>
      </c>
      <c r="L7" s="45">
        <f t="shared" si="1"/>
        <v>0</v>
      </c>
      <c r="M7" s="45">
        <f t="shared" si="2"/>
        <v>15</v>
      </c>
      <c r="N7" s="45">
        <f t="shared" si="3"/>
        <v>85</v>
      </c>
    </row>
    <row r="8" ht="20" customHeight="1" spans="1:14">
      <c r="A8" s="45">
        <v>5</v>
      </c>
      <c r="B8" s="45" t="s">
        <v>31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5">
        <f t="shared" si="0"/>
        <v>0</v>
      </c>
      <c r="L8" s="45">
        <f t="shared" si="1"/>
        <v>0</v>
      </c>
      <c r="M8" s="45">
        <f t="shared" si="2"/>
        <v>0</v>
      </c>
      <c r="N8" s="45">
        <f t="shared" si="3"/>
        <v>100</v>
      </c>
    </row>
    <row r="9" ht="20" customHeight="1" spans="1:14">
      <c r="A9" s="45">
        <v>6</v>
      </c>
      <c r="B9" s="45" t="s">
        <v>33</v>
      </c>
      <c r="C9" s="48">
        <v>10</v>
      </c>
      <c r="D9" s="48">
        <v>0</v>
      </c>
      <c r="E9" s="48">
        <v>12</v>
      </c>
      <c r="F9" s="48">
        <v>0</v>
      </c>
      <c r="G9" s="48">
        <v>10</v>
      </c>
      <c r="H9" s="48">
        <v>0</v>
      </c>
      <c r="I9" s="48">
        <v>38</v>
      </c>
      <c r="J9" s="48">
        <v>0</v>
      </c>
      <c r="K9" s="45">
        <f t="shared" si="0"/>
        <v>70</v>
      </c>
      <c r="L9" s="45">
        <f t="shared" si="1"/>
        <v>0</v>
      </c>
      <c r="M9" s="45">
        <f t="shared" si="2"/>
        <v>210</v>
      </c>
      <c r="N9" s="45">
        <v>0</v>
      </c>
    </row>
    <row r="10" ht="20" customHeight="1" spans="1:14">
      <c r="A10" s="45">
        <v>7</v>
      </c>
      <c r="B10" s="45" t="s">
        <v>35</v>
      </c>
      <c r="C10" s="48">
        <v>4</v>
      </c>
      <c r="D10" s="48">
        <v>0</v>
      </c>
      <c r="E10" s="48">
        <v>19</v>
      </c>
      <c r="F10" s="48">
        <v>0</v>
      </c>
      <c r="G10" s="48">
        <v>9</v>
      </c>
      <c r="H10" s="48">
        <v>1</v>
      </c>
      <c r="I10" s="48">
        <v>8</v>
      </c>
      <c r="J10" s="48">
        <v>0</v>
      </c>
      <c r="K10" s="45">
        <f t="shared" si="0"/>
        <v>40</v>
      </c>
      <c r="L10" s="45">
        <f t="shared" si="1"/>
        <v>1</v>
      </c>
      <c r="M10" s="45">
        <f t="shared" si="2"/>
        <v>121</v>
      </c>
      <c r="N10" s="45">
        <v>0</v>
      </c>
    </row>
    <row r="11" ht="20" customHeight="1" spans="1:14">
      <c r="A11" s="45">
        <v>8</v>
      </c>
      <c r="B11" s="45" t="s">
        <v>37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5">
        <f t="shared" si="0"/>
        <v>0</v>
      </c>
      <c r="L11" s="45">
        <f t="shared" si="1"/>
        <v>0</v>
      </c>
      <c r="M11" s="45">
        <f t="shared" si="2"/>
        <v>0</v>
      </c>
      <c r="N11" s="45">
        <f t="shared" si="3"/>
        <v>100</v>
      </c>
    </row>
    <row r="12" ht="20" customHeight="1" spans="1:14">
      <c r="A12" s="45">
        <v>9</v>
      </c>
      <c r="B12" s="45" t="s">
        <v>39</v>
      </c>
      <c r="C12" s="48">
        <v>0</v>
      </c>
      <c r="D12" s="48">
        <v>0</v>
      </c>
      <c r="E12" s="48">
        <v>6</v>
      </c>
      <c r="F12" s="48">
        <v>13</v>
      </c>
      <c r="G12" s="48">
        <v>12</v>
      </c>
      <c r="H12" s="48">
        <v>0</v>
      </c>
      <c r="I12" s="48">
        <v>10</v>
      </c>
      <c r="J12" s="48">
        <v>0</v>
      </c>
      <c r="K12" s="45">
        <f t="shared" si="0"/>
        <v>28</v>
      </c>
      <c r="L12" s="45">
        <f t="shared" si="1"/>
        <v>13</v>
      </c>
      <c r="M12" s="45">
        <f t="shared" si="2"/>
        <v>97</v>
      </c>
      <c r="N12" s="45">
        <f t="shared" si="3"/>
        <v>3</v>
      </c>
    </row>
    <row r="13" ht="20" customHeight="1" spans="1:14">
      <c r="A13" s="45">
        <v>10</v>
      </c>
      <c r="B13" s="45" t="s">
        <v>41</v>
      </c>
      <c r="C13" s="48">
        <v>0</v>
      </c>
      <c r="D13" s="48">
        <v>0</v>
      </c>
      <c r="E13" s="48">
        <v>1</v>
      </c>
      <c r="F13" s="48">
        <v>2</v>
      </c>
      <c r="G13" s="48">
        <v>9</v>
      </c>
      <c r="H13" s="48">
        <v>0</v>
      </c>
      <c r="I13" s="48">
        <v>4</v>
      </c>
      <c r="J13" s="48">
        <v>1</v>
      </c>
      <c r="K13" s="45">
        <f t="shared" si="0"/>
        <v>14</v>
      </c>
      <c r="L13" s="45">
        <f t="shared" si="1"/>
        <v>3</v>
      </c>
      <c r="M13" s="45">
        <f t="shared" si="2"/>
        <v>45</v>
      </c>
      <c r="N13" s="45">
        <f t="shared" si="3"/>
        <v>55</v>
      </c>
    </row>
    <row r="14" ht="20" customHeight="1" spans="1:14">
      <c r="A14" s="45">
        <v>11</v>
      </c>
      <c r="B14" s="45" t="s">
        <v>43</v>
      </c>
      <c r="C14" s="48">
        <v>7</v>
      </c>
      <c r="D14" s="48">
        <v>0</v>
      </c>
      <c r="E14" s="48">
        <v>43</v>
      </c>
      <c r="F14" s="48">
        <v>6</v>
      </c>
      <c r="G14" s="48">
        <v>5</v>
      </c>
      <c r="H14" s="48">
        <v>5</v>
      </c>
      <c r="I14" s="48">
        <v>11</v>
      </c>
      <c r="J14" s="48">
        <v>3</v>
      </c>
      <c r="K14" s="45">
        <f t="shared" si="0"/>
        <v>66</v>
      </c>
      <c r="L14" s="45">
        <f t="shared" si="1"/>
        <v>14</v>
      </c>
      <c r="M14" s="45">
        <f t="shared" si="2"/>
        <v>212</v>
      </c>
      <c r="N14" s="45">
        <v>0</v>
      </c>
    </row>
    <row r="15" ht="20" customHeight="1" spans="1:14">
      <c r="A15" s="45">
        <v>12</v>
      </c>
      <c r="B15" s="45" t="s">
        <v>45</v>
      </c>
      <c r="C15" s="48">
        <v>9</v>
      </c>
      <c r="D15" s="48">
        <v>14</v>
      </c>
      <c r="E15" s="48">
        <v>10</v>
      </c>
      <c r="F15" s="48">
        <v>8</v>
      </c>
      <c r="G15" s="48">
        <v>2</v>
      </c>
      <c r="H15" s="48">
        <v>0</v>
      </c>
      <c r="I15" s="48">
        <v>2</v>
      </c>
      <c r="J15" s="48">
        <v>0</v>
      </c>
      <c r="K15" s="45">
        <f t="shared" si="0"/>
        <v>23</v>
      </c>
      <c r="L15" s="45">
        <f t="shared" si="1"/>
        <v>22</v>
      </c>
      <c r="M15" s="45">
        <f t="shared" si="2"/>
        <v>91</v>
      </c>
      <c r="N15" s="45">
        <f t="shared" si="3"/>
        <v>9</v>
      </c>
    </row>
    <row r="16" ht="20" customHeight="1" spans="1:14">
      <c r="A16" s="45">
        <v>13</v>
      </c>
      <c r="B16" s="45" t="s">
        <v>47</v>
      </c>
      <c r="C16" s="49">
        <v>16</v>
      </c>
      <c r="D16" s="48">
        <v>0</v>
      </c>
      <c r="E16" s="48">
        <v>8</v>
      </c>
      <c r="F16" s="48">
        <v>1</v>
      </c>
      <c r="G16" s="48">
        <v>14</v>
      </c>
      <c r="H16" s="48">
        <v>0</v>
      </c>
      <c r="I16" s="48">
        <v>10</v>
      </c>
      <c r="J16" s="48">
        <v>0</v>
      </c>
      <c r="K16" s="45">
        <f t="shared" si="0"/>
        <v>48</v>
      </c>
      <c r="L16" s="45">
        <f t="shared" si="1"/>
        <v>1</v>
      </c>
      <c r="M16" s="45">
        <f t="shared" si="2"/>
        <v>145</v>
      </c>
      <c r="N16" s="45">
        <v>0</v>
      </c>
    </row>
    <row r="17" ht="20" customHeight="1" spans="1:14">
      <c r="A17" s="45">
        <v>14</v>
      </c>
      <c r="B17" s="45" t="s">
        <v>49</v>
      </c>
      <c r="C17" s="48">
        <v>5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5">
        <f t="shared" si="0"/>
        <v>5</v>
      </c>
      <c r="L17" s="45">
        <f t="shared" si="1"/>
        <v>0</v>
      </c>
      <c r="M17" s="45">
        <f t="shared" si="2"/>
        <v>15</v>
      </c>
      <c r="N17" s="45">
        <f t="shared" si="3"/>
        <v>85</v>
      </c>
    </row>
    <row r="18" ht="20" customHeight="1" spans="1:14">
      <c r="A18" s="45">
        <v>15</v>
      </c>
      <c r="B18" s="45" t="s">
        <v>51</v>
      </c>
      <c r="C18" s="48">
        <v>0</v>
      </c>
      <c r="D18" s="48">
        <v>0</v>
      </c>
      <c r="E18" s="48">
        <v>9</v>
      </c>
      <c r="F18" s="48">
        <v>0</v>
      </c>
      <c r="G18" s="48">
        <v>0</v>
      </c>
      <c r="H18" s="48">
        <v>0</v>
      </c>
      <c r="I18" s="48">
        <v>2</v>
      </c>
      <c r="J18" s="48">
        <v>0</v>
      </c>
      <c r="K18" s="45">
        <f t="shared" si="0"/>
        <v>11</v>
      </c>
      <c r="L18" s="45">
        <f t="shared" si="1"/>
        <v>0</v>
      </c>
      <c r="M18" s="45">
        <f t="shared" si="2"/>
        <v>33</v>
      </c>
      <c r="N18" s="45">
        <f t="shared" si="3"/>
        <v>67</v>
      </c>
    </row>
    <row r="19" ht="20" customHeight="1" spans="1:14">
      <c r="A19" s="45">
        <v>16</v>
      </c>
      <c r="B19" s="45" t="s">
        <v>53</v>
      </c>
      <c r="C19" s="48">
        <v>1</v>
      </c>
      <c r="D19" s="48">
        <v>0</v>
      </c>
      <c r="E19" s="48">
        <v>5</v>
      </c>
      <c r="F19" s="48">
        <v>0</v>
      </c>
      <c r="G19" s="48">
        <v>3</v>
      </c>
      <c r="H19" s="48">
        <v>0</v>
      </c>
      <c r="I19" s="48">
        <v>2</v>
      </c>
      <c r="J19" s="48">
        <v>0</v>
      </c>
      <c r="K19" s="45">
        <f t="shared" si="0"/>
        <v>11</v>
      </c>
      <c r="L19" s="45">
        <f t="shared" si="1"/>
        <v>0</v>
      </c>
      <c r="M19" s="45">
        <f t="shared" si="2"/>
        <v>33</v>
      </c>
      <c r="N19" s="45">
        <f t="shared" si="3"/>
        <v>67</v>
      </c>
    </row>
  </sheetData>
  <mergeCells count="5">
    <mergeCell ref="A1:N1"/>
    <mergeCell ref="C2:D2"/>
    <mergeCell ref="E2:F2"/>
    <mergeCell ref="G2:H2"/>
    <mergeCell ref="I2:J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1" sqref="D31"/>
    </sheetView>
  </sheetViews>
  <sheetFormatPr defaultColWidth="9" defaultRowHeight="14.2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2"/>
  <sheetViews>
    <sheetView topLeftCell="A16" workbookViewId="0">
      <selection activeCell="M27" sqref="M27"/>
    </sheetView>
  </sheetViews>
  <sheetFormatPr defaultColWidth="9" defaultRowHeight="14.25" outlineLevelCol="7"/>
  <cols>
    <col min="1" max="5" width="7.9" style="7"/>
    <col min="6" max="6" width="7.79166666666667" style="7" customWidth="1"/>
    <col min="7" max="8" width="7.9" style="8"/>
  </cols>
  <sheetData>
    <row r="1" s="6" customFormat="1" spans="1:8">
      <c r="A1" s="9" t="s">
        <v>1</v>
      </c>
      <c r="B1" s="9" t="s">
        <v>3</v>
      </c>
      <c r="C1" s="9" t="s">
        <v>4</v>
      </c>
      <c r="D1" s="9" t="s">
        <v>66</v>
      </c>
      <c r="E1" s="9" t="s">
        <v>67</v>
      </c>
      <c r="F1" s="9" t="s">
        <v>68</v>
      </c>
      <c r="G1" s="10" t="s">
        <v>69</v>
      </c>
      <c r="H1" s="10"/>
    </row>
    <row r="2" s="6" customFormat="1" spans="1:8">
      <c r="A2" s="11">
        <v>1</v>
      </c>
      <c r="B2" s="12" t="s">
        <v>23</v>
      </c>
      <c r="C2" s="13" t="s">
        <v>24</v>
      </c>
      <c r="D2" s="13">
        <v>14</v>
      </c>
      <c r="E2" s="14" t="s">
        <v>70</v>
      </c>
      <c r="F2" s="15">
        <v>91.7</v>
      </c>
      <c r="G2" s="16">
        <v>0.0714285714285714</v>
      </c>
      <c r="H2" s="16"/>
    </row>
    <row r="3" s="6" customFormat="1" spans="1:8">
      <c r="A3" s="11"/>
      <c r="B3" s="12"/>
      <c r="C3" s="13"/>
      <c r="D3" s="13"/>
      <c r="E3" s="14" t="s">
        <v>71</v>
      </c>
      <c r="F3" s="15">
        <v>91.1</v>
      </c>
      <c r="G3" s="16"/>
      <c r="H3" s="16"/>
    </row>
    <row r="4" s="6" customFormat="1" spans="1:8">
      <c r="A4" s="11"/>
      <c r="B4" s="12"/>
      <c r="C4" s="13"/>
      <c r="D4" s="13"/>
      <c r="E4" s="14" t="s">
        <v>72</v>
      </c>
      <c r="F4" s="15">
        <v>86.8</v>
      </c>
      <c r="G4" s="16"/>
      <c r="H4" s="16"/>
    </row>
    <row r="5" s="6" customFormat="1" spans="1:8">
      <c r="A5" s="11"/>
      <c r="B5" s="12"/>
      <c r="C5" s="13"/>
      <c r="D5" s="13"/>
      <c r="E5" s="14" t="s">
        <v>73</v>
      </c>
      <c r="F5" s="15">
        <v>95</v>
      </c>
      <c r="G5" s="16"/>
      <c r="H5" s="16"/>
    </row>
    <row r="6" s="6" customFormat="1" spans="1:8">
      <c r="A6" s="11"/>
      <c r="B6" s="12"/>
      <c r="C6" s="13"/>
      <c r="D6" s="13"/>
      <c r="E6" s="14" t="s">
        <v>74</v>
      </c>
      <c r="F6" s="15">
        <v>94.4</v>
      </c>
      <c r="G6" s="16"/>
      <c r="H6" s="16"/>
    </row>
    <row r="7" s="6" customFormat="1" spans="1:8">
      <c r="A7" s="11"/>
      <c r="B7" s="12"/>
      <c r="C7" s="13"/>
      <c r="D7" s="13"/>
      <c r="E7" s="14" t="s">
        <v>75</v>
      </c>
      <c r="F7" s="15">
        <v>92.1</v>
      </c>
      <c r="G7" s="16"/>
      <c r="H7" s="16"/>
    </row>
    <row r="8" s="6" customFormat="1" spans="1:8">
      <c r="A8" s="11"/>
      <c r="B8" s="12"/>
      <c r="C8" s="13"/>
      <c r="D8" s="13"/>
      <c r="E8" s="14" t="s">
        <v>76</v>
      </c>
      <c r="F8" s="15">
        <v>94.2</v>
      </c>
      <c r="G8" s="16"/>
      <c r="H8" s="16"/>
    </row>
    <row r="9" s="6" customFormat="1" spans="1:8">
      <c r="A9" s="11"/>
      <c r="B9" s="12"/>
      <c r="C9" s="13"/>
      <c r="D9" s="13"/>
      <c r="E9" s="14" t="s">
        <v>77</v>
      </c>
      <c r="F9" s="15">
        <v>93.4</v>
      </c>
      <c r="G9" s="16"/>
      <c r="H9" s="16"/>
    </row>
    <row r="10" s="6" customFormat="1" spans="1:8">
      <c r="A10" s="11"/>
      <c r="B10" s="12"/>
      <c r="C10" s="13"/>
      <c r="D10" s="13"/>
      <c r="E10" s="14" t="s">
        <v>78</v>
      </c>
      <c r="F10" s="15">
        <v>93.1</v>
      </c>
      <c r="G10" s="16"/>
      <c r="H10" s="16"/>
    </row>
    <row r="11" s="6" customFormat="1" spans="1:8">
      <c r="A11" s="11"/>
      <c r="B11" s="12"/>
      <c r="C11" s="13"/>
      <c r="D11" s="13"/>
      <c r="E11" s="14" t="s">
        <v>79</v>
      </c>
      <c r="F11" s="15">
        <v>87.9</v>
      </c>
      <c r="G11" s="16"/>
      <c r="H11" s="16"/>
    </row>
    <row r="12" s="6" customFormat="1" spans="1:8">
      <c r="A12" s="11"/>
      <c r="B12" s="12"/>
      <c r="C12" s="13"/>
      <c r="D12" s="13"/>
      <c r="E12" s="14" t="s">
        <v>80</v>
      </c>
      <c r="F12" s="15">
        <v>93.3</v>
      </c>
      <c r="G12" s="16"/>
      <c r="H12" s="16"/>
    </row>
    <row r="13" s="6" customFormat="1" spans="1:8">
      <c r="A13" s="11"/>
      <c r="B13" s="12"/>
      <c r="C13" s="13"/>
      <c r="D13" s="13"/>
      <c r="E13" s="14" t="s">
        <v>81</v>
      </c>
      <c r="F13" s="15">
        <v>94.3</v>
      </c>
      <c r="G13" s="16"/>
      <c r="H13" s="16"/>
    </row>
    <row r="14" s="6" customFormat="1" spans="1:8">
      <c r="A14" s="11"/>
      <c r="B14" s="12"/>
      <c r="C14" s="13"/>
      <c r="D14" s="13"/>
      <c r="E14" s="14" t="s">
        <v>82</v>
      </c>
      <c r="F14" s="15">
        <v>94.5454545454545</v>
      </c>
      <c r="G14" s="16"/>
      <c r="H14" s="16"/>
    </row>
    <row r="15" s="6" customFormat="1" spans="1:8">
      <c r="A15" s="11"/>
      <c r="B15" s="12"/>
      <c r="C15" s="13"/>
      <c r="D15" s="13"/>
      <c r="E15" s="14" t="s">
        <v>83</v>
      </c>
      <c r="F15" s="15">
        <v>94.3636363636364</v>
      </c>
      <c r="G15" s="16"/>
      <c r="H15" s="16"/>
    </row>
    <row r="16" s="6" customFormat="1" spans="1:8">
      <c r="A16" s="17" t="s">
        <v>1</v>
      </c>
      <c r="B16" s="17" t="s">
        <v>3</v>
      </c>
      <c r="C16" s="17" t="s">
        <v>4</v>
      </c>
      <c r="D16" s="17" t="s">
        <v>66</v>
      </c>
      <c r="E16" s="14" t="s">
        <v>67</v>
      </c>
      <c r="F16" s="15" t="e">
        <v>#DIV/0!</v>
      </c>
      <c r="G16" s="18"/>
      <c r="H16" s="18"/>
    </row>
    <row r="17" s="6" customFormat="1" spans="1:8">
      <c r="A17" s="19">
        <v>2</v>
      </c>
      <c r="B17" s="19" t="s">
        <v>25</v>
      </c>
      <c r="C17" s="19" t="s">
        <v>26</v>
      </c>
      <c r="D17" s="19">
        <v>13</v>
      </c>
      <c r="E17" s="14" t="s">
        <v>84</v>
      </c>
      <c r="F17" s="15">
        <v>96.8</v>
      </c>
      <c r="G17" s="20">
        <v>0.307692307692308</v>
      </c>
      <c r="H17" s="21"/>
    </row>
    <row r="18" s="6" customFormat="1" spans="1:8">
      <c r="A18" s="22"/>
      <c r="B18" s="22"/>
      <c r="C18" s="22"/>
      <c r="D18" s="22"/>
      <c r="E18" s="14" t="s">
        <v>85</v>
      </c>
      <c r="F18" s="15">
        <v>90.2727272727273</v>
      </c>
      <c r="G18" s="23"/>
      <c r="H18" s="24"/>
    </row>
    <row r="19" s="6" customFormat="1" spans="1:8">
      <c r="A19" s="22"/>
      <c r="B19" s="22"/>
      <c r="C19" s="22"/>
      <c r="D19" s="22"/>
      <c r="E19" s="14" t="s">
        <v>86</v>
      </c>
      <c r="F19" s="15">
        <v>89.3636363636364</v>
      </c>
      <c r="G19" s="23"/>
      <c r="H19" s="24"/>
    </row>
    <row r="20" s="6" customFormat="1" spans="1:8">
      <c r="A20" s="22"/>
      <c r="B20" s="22"/>
      <c r="C20" s="22"/>
      <c r="D20" s="22"/>
      <c r="E20" s="14" t="s">
        <v>87</v>
      </c>
      <c r="F20" s="15">
        <v>92.1818181818182</v>
      </c>
      <c r="G20" s="23"/>
      <c r="H20" s="24"/>
    </row>
    <row r="21" spans="1:8">
      <c r="A21" s="22"/>
      <c r="B21" s="22"/>
      <c r="C21" s="22"/>
      <c r="D21" s="22"/>
      <c r="E21" s="14" t="s">
        <v>88</v>
      </c>
      <c r="F21" s="15">
        <v>89.7272727272727</v>
      </c>
      <c r="G21" s="23"/>
      <c r="H21" s="24"/>
    </row>
    <row r="22" spans="1:8">
      <c r="A22" s="22"/>
      <c r="B22" s="22"/>
      <c r="C22" s="22"/>
      <c r="D22" s="22"/>
      <c r="E22" s="14" t="s">
        <v>89</v>
      </c>
      <c r="F22" s="15">
        <v>96.5454545454545</v>
      </c>
      <c r="G22" s="23"/>
      <c r="H22" s="24"/>
    </row>
    <row r="23" spans="1:8">
      <c r="A23" s="22"/>
      <c r="B23" s="22"/>
      <c r="C23" s="22"/>
      <c r="D23" s="22"/>
      <c r="E23" s="14" t="s">
        <v>90</v>
      </c>
      <c r="F23" s="15">
        <v>92.4545454545455</v>
      </c>
      <c r="G23" s="23"/>
      <c r="H23" s="24"/>
    </row>
    <row r="24" spans="1:8">
      <c r="A24" s="22"/>
      <c r="B24" s="22"/>
      <c r="C24" s="22"/>
      <c r="D24" s="22"/>
      <c r="E24" s="14" t="s">
        <v>91</v>
      </c>
      <c r="F24" s="15">
        <v>94.6363636363636</v>
      </c>
      <c r="G24" s="23"/>
      <c r="H24" s="24"/>
    </row>
    <row r="25" spans="1:8">
      <c r="A25" s="22"/>
      <c r="B25" s="22"/>
      <c r="C25" s="22"/>
      <c r="D25" s="22"/>
      <c r="E25" s="14" t="s">
        <v>92</v>
      </c>
      <c r="F25" s="15">
        <v>95.2727272727273</v>
      </c>
      <c r="G25" s="23"/>
      <c r="H25" s="24"/>
    </row>
    <row r="26" spans="1:8">
      <c r="A26" s="22"/>
      <c r="B26" s="22"/>
      <c r="C26" s="22"/>
      <c r="D26" s="22"/>
      <c r="E26" s="14" t="s">
        <v>93</v>
      </c>
      <c r="F26" s="15">
        <v>95.0909090909091</v>
      </c>
      <c r="G26" s="23"/>
      <c r="H26" s="24"/>
    </row>
    <row r="27" spans="1:8">
      <c r="A27" s="22"/>
      <c r="B27" s="22"/>
      <c r="C27" s="22"/>
      <c r="D27" s="22"/>
      <c r="E27" s="14" t="s">
        <v>94</v>
      </c>
      <c r="F27" s="15">
        <v>92.9090909090909</v>
      </c>
      <c r="G27" s="23"/>
      <c r="H27" s="24"/>
    </row>
    <row r="28" spans="1:8">
      <c r="A28" s="22"/>
      <c r="B28" s="22"/>
      <c r="C28" s="22"/>
      <c r="D28" s="22"/>
      <c r="E28" s="14" t="s">
        <v>82</v>
      </c>
      <c r="F28" s="15">
        <v>94.5454545454545</v>
      </c>
      <c r="G28" s="23"/>
      <c r="H28" s="24"/>
    </row>
    <row r="29" spans="1:8">
      <c r="A29" s="25"/>
      <c r="B29" s="25"/>
      <c r="C29" s="25"/>
      <c r="D29" s="25"/>
      <c r="E29" s="14" t="s">
        <v>95</v>
      </c>
      <c r="F29" s="15">
        <v>91.3636363636364</v>
      </c>
      <c r="G29" s="26"/>
      <c r="H29" s="27"/>
    </row>
    <row r="30" spans="1:8">
      <c r="A30" s="17" t="s">
        <v>1</v>
      </c>
      <c r="B30" s="17" t="s">
        <v>3</v>
      </c>
      <c r="C30" s="17" t="s">
        <v>4</v>
      </c>
      <c r="D30" s="17" t="s">
        <v>66</v>
      </c>
      <c r="E30" s="14" t="s">
        <v>67</v>
      </c>
      <c r="F30" s="15" t="e">
        <v>#DIV/0!</v>
      </c>
      <c r="G30" s="28"/>
      <c r="H30" s="29"/>
    </row>
    <row r="31" spans="1:8">
      <c r="A31" s="30">
        <v>3</v>
      </c>
      <c r="B31" s="31" t="s">
        <v>31</v>
      </c>
      <c r="C31" s="30" t="s">
        <v>32</v>
      </c>
      <c r="D31" s="32">
        <v>9</v>
      </c>
      <c r="E31" s="14" t="s">
        <v>96</v>
      </c>
      <c r="F31" s="15">
        <v>89.2</v>
      </c>
      <c r="G31" s="23">
        <f>4/9</f>
        <v>0.444444444444444</v>
      </c>
      <c r="H31" s="24"/>
    </row>
    <row r="32" spans="1:8">
      <c r="A32" s="30"/>
      <c r="B32" s="31"/>
      <c r="C32" s="30"/>
      <c r="D32" s="32"/>
      <c r="E32" s="14" t="s">
        <v>97</v>
      </c>
      <c r="F32" s="15">
        <v>92.8181818181818</v>
      </c>
      <c r="G32" s="23"/>
      <c r="H32" s="24"/>
    </row>
    <row r="33" spans="1:8">
      <c r="A33" s="30"/>
      <c r="B33" s="31"/>
      <c r="C33" s="30"/>
      <c r="D33" s="32"/>
      <c r="E33" s="14" t="s">
        <v>98</v>
      </c>
      <c r="F33" s="15">
        <v>87.4545454545455</v>
      </c>
      <c r="G33" s="23"/>
      <c r="H33" s="24"/>
    </row>
    <row r="34" spans="1:8">
      <c r="A34" s="30"/>
      <c r="B34" s="31"/>
      <c r="C34" s="30"/>
      <c r="D34" s="32"/>
      <c r="E34" s="14" t="s">
        <v>99</v>
      </c>
      <c r="F34" s="15">
        <v>90.8181818181818</v>
      </c>
      <c r="G34" s="23"/>
      <c r="H34" s="24"/>
    </row>
    <row r="35" spans="1:8">
      <c r="A35" s="30"/>
      <c r="B35" s="31"/>
      <c r="C35" s="30"/>
      <c r="D35" s="32"/>
      <c r="E35" s="14" t="s">
        <v>100</v>
      </c>
      <c r="F35" s="15">
        <v>95.3636363636364</v>
      </c>
      <c r="G35" s="23"/>
      <c r="H35" s="24"/>
    </row>
    <row r="36" spans="1:8">
      <c r="A36" s="30"/>
      <c r="B36" s="31"/>
      <c r="C36" s="30"/>
      <c r="D36" s="32"/>
      <c r="E36" s="14" t="s">
        <v>90</v>
      </c>
      <c r="F36" s="15">
        <v>92.4545454545455</v>
      </c>
      <c r="G36" s="23"/>
      <c r="H36" s="24"/>
    </row>
    <row r="37" spans="1:8">
      <c r="A37" s="30"/>
      <c r="B37" s="31"/>
      <c r="C37" s="30"/>
      <c r="D37" s="32"/>
      <c r="E37" s="14" t="s">
        <v>92</v>
      </c>
      <c r="F37" s="15">
        <v>95.2727272727273</v>
      </c>
      <c r="G37" s="23"/>
      <c r="H37" s="24"/>
    </row>
    <row r="38" spans="1:8">
      <c r="A38" s="30"/>
      <c r="B38" s="31"/>
      <c r="C38" s="30"/>
      <c r="D38" s="32"/>
      <c r="E38" s="14" t="s">
        <v>93</v>
      </c>
      <c r="F38" s="15">
        <v>95.0909090909091</v>
      </c>
      <c r="G38" s="23"/>
      <c r="H38" s="24"/>
    </row>
    <row r="39" spans="1:8">
      <c r="A39" s="33"/>
      <c r="B39" s="34"/>
      <c r="C39" s="33"/>
      <c r="D39" s="35"/>
      <c r="E39" s="14" t="s">
        <v>101</v>
      </c>
      <c r="F39" s="15">
        <v>96.7272727272727</v>
      </c>
      <c r="G39" s="26"/>
      <c r="H39" s="27"/>
    </row>
    <row r="40" spans="1:8">
      <c r="A40" s="9" t="s">
        <v>1</v>
      </c>
      <c r="B40" s="9" t="s">
        <v>3</v>
      </c>
      <c r="C40" s="9" t="s">
        <v>4</v>
      </c>
      <c r="D40" s="9" t="s">
        <v>66</v>
      </c>
      <c r="E40" s="14" t="s">
        <v>67</v>
      </c>
      <c r="F40" s="15" t="e">
        <v>#DIV/0!</v>
      </c>
      <c r="G40" s="18"/>
      <c r="H40" s="18"/>
    </row>
    <row r="41" spans="1:8">
      <c r="A41" s="36">
        <v>4</v>
      </c>
      <c r="B41" s="13" t="s">
        <v>27</v>
      </c>
      <c r="C41" s="13" t="s">
        <v>28</v>
      </c>
      <c r="D41" s="13">
        <v>10</v>
      </c>
      <c r="E41" s="14" t="s">
        <v>96</v>
      </c>
      <c r="F41" s="15">
        <v>89.2</v>
      </c>
      <c r="G41" s="16">
        <v>0.2</v>
      </c>
      <c r="H41" s="16"/>
    </row>
    <row r="42" spans="1:8">
      <c r="A42" s="36"/>
      <c r="B42" s="13"/>
      <c r="C42" s="13"/>
      <c r="D42" s="13"/>
      <c r="E42" s="14" t="s">
        <v>102</v>
      </c>
      <c r="F42" s="15">
        <v>93.8</v>
      </c>
      <c r="G42" s="16"/>
      <c r="H42" s="16"/>
    </row>
    <row r="43" spans="1:8">
      <c r="A43" s="36"/>
      <c r="B43" s="13"/>
      <c r="C43" s="13"/>
      <c r="D43" s="13"/>
      <c r="E43" s="14" t="s">
        <v>97</v>
      </c>
      <c r="F43" s="15">
        <v>92.8181818181818</v>
      </c>
      <c r="G43" s="16"/>
      <c r="H43" s="16"/>
    </row>
    <row r="44" spans="1:8">
      <c r="A44" s="36"/>
      <c r="B44" s="13"/>
      <c r="C44" s="13"/>
      <c r="D44" s="13"/>
      <c r="E44" s="14" t="s">
        <v>98</v>
      </c>
      <c r="F44" s="15">
        <v>87.4545454545455</v>
      </c>
      <c r="G44" s="16"/>
      <c r="H44" s="16"/>
    </row>
    <row r="45" spans="1:8">
      <c r="A45" s="36"/>
      <c r="B45" s="13"/>
      <c r="C45" s="13"/>
      <c r="D45" s="13"/>
      <c r="E45" s="14" t="s">
        <v>99</v>
      </c>
      <c r="F45" s="15">
        <v>90.8181818181818</v>
      </c>
      <c r="G45" s="16"/>
      <c r="H45" s="16"/>
    </row>
    <row r="46" spans="1:8">
      <c r="A46" s="36"/>
      <c r="B46" s="13"/>
      <c r="C46" s="13"/>
      <c r="D46" s="13"/>
      <c r="E46" s="14" t="s">
        <v>103</v>
      </c>
      <c r="F46" s="15">
        <v>91</v>
      </c>
      <c r="G46" s="16"/>
      <c r="H46" s="16"/>
    </row>
    <row r="47" spans="1:8">
      <c r="A47" s="36"/>
      <c r="B47" s="13"/>
      <c r="C47" s="13"/>
      <c r="D47" s="13"/>
      <c r="E47" s="14" t="s">
        <v>100</v>
      </c>
      <c r="F47" s="15">
        <v>95.3636363636364</v>
      </c>
      <c r="G47" s="16"/>
      <c r="H47" s="16"/>
    </row>
    <row r="48" spans="1:8">
      <c r="A48" s="36"/>
      <c r="B48" s="13"/>
      <c r="C48" s="13"/>
      <c r="D48" s="13"/>
      <c r="E48" s="14" t="s">
        <v>104</v>
      </c>
      <c r="F48" s="15">
        <v>83.6363636363636</v>
      </c>
      <c r="G48" s="16"/>
      <c r="H48" s="16"/>
    </row>
    <row r="49" spans="1:8">
      <c r="A49" s="36"/>
      <c r="B49" s="13"/>
      <c r="C49" s="13"/>
      <c r="D49" s="13"/>
      <c r="E49" s="14" t="s">
        <v>105</v>
      </c>
      <c r="F49" s="15">
        <v>88.8181818181818</v>
      </c>
      <c r="G49" s="16"/>
      <c r="H49" s="16"/>
    </row>
    <row r="50" spans="1:8">
      <c r="A50" s="36"/>
      <c r="B50" s="13"/>
      <c r="C50" s="13"/>
      <c r="D50" s="13"/>
      <c r="E50" s="14" t="s">
        <v>101</v>
      </c>
      <c r="F50" s="15">
        <v>96.7272727272727</v>
      </c>
      <c r="G50" s="16"/>
      <c r="H50" s="16"/>
    </row>
    <row r="51" spans="1:8">
      <c r="A51" s="9" t="s">
        <v>1</v>
      </c>
      <c r="B51" s="9" t="s">
        <v>3</v>
      </c>
      <c r="C51" s="9" t="s">
        <v>4</v>
      </c>
      <c r="D51" s="9" t="s">
        <v>66</v>
      </c>
      <c r="E51" s="14" t="s">
        <v>67</v>
      </c>
      <c r="F51" s="15" t="e">
        <v>#DIV/0!</v>
      </c>
      <c r="G51" s="18"/>
      <c r="H51" s="18"/>
    </row>
    <row r="52" spans="1:8">
      <c r="A52" s="13">
        <v>5</v>
      </c>
      <c r="B52" s="13" t="s">
        <v>29</v>
      </c>
      <c r="C52" s="13" t="s">
        <v>30</v>
      </c>
      <c r="D52" s="13">
        <v>11</v>
      </c>
      <c r="E52" s="14" t="s">
        <v>106</v>
      </c>
      <c r="F52" s="15">
        <v>94.5</v>
      </c>
      <c r="G52" s="16">
        <v>0.272727272727273</v>
      </c>
      <c r="H52" s="16"/>
    </row>
    <row r="53" spans="1:8">
      <c r="A53" s="13"/>
      <c r="B53" s="13"/>
      <c r="C53" s="13"/>
      <c r="D53" s="13"/>
      <c r="E53" s="14" t="s">
        <v>107</v>
      </c>
      <c r="F53" s="15">
        <v>93.3</v>
      </c>
      <c r="G53" s="16"/>
      <c r="H53" s="16"/>
    </row>
    <row r="54" spans="1:8">
      <c r="A54" s="13"/>
      <c r="B54" s="13"/>
      <c r="C54" s="13"/>
      <c r="D54" s="13"/>
      <c r="E54" s="14" t="s">
        <v>108</v>
      </c>
      <c r="F54" s="15">
        <v>94</v>
      </c>
      <c r="G54" s="16"/>
      <c r="H54" s="16"/>
    </row>
    <row r="55" spans="1:8">
      <c r="A55" s="13"/>
      <c r="B55" s="13"/>
      <c r="C55" s="13"/>
      <c r="D55" s="13"/>
      <c r="E55" s="14" t="s">
        <v>109</v>
      </c>
      <c r="F55" s="15">
        <v>94.3636363636364</v>
      </c>
      <c r="G55" s="16"/>
      <c r="H55" s="16"/>
    </row>
    <row r="56" spans="1:8">
      <c r="A56" s="13"/>
      <c r="B56" s="13"/>
      <c r="C56" s="13"/>
      <c r="D56" s="13"/>
      <c r="E56" s="14" t="s">
        <v>110</v>
      </c>
      <c r="F56" s="15">
        <v>92.4</v>
      </c>
      <c r="G56" s="16"/>
      <c r="H56" s="16"/>
    </row>
    <row r="57" spans="1:8">
      <c r="A57" s="13"/>
      <c r="B57" s="13"/>
      <c r="C57" s="13"/>
      <c r="D57" s="13"/>
      <c r="E57" s="14" t="s">
        <v>111</v>
      </c>
      <c r="F57" s="15">
        <v>96.5</v>
      </c>
      <c r="G57" s="16"/>
      <c r="H57" s="16"/>
    </row>
    <row r="58" spans="1:8">
      <c r="A58" s="13"/>
      <c r="B58" s="13"/>
      <c r="C58" s="13"/>
      <c r="D58" s="13"/>
      <c r="E58" s="14" t="s">
        <v>112</v>
      </c>
      <c r="F58" s="15">
        <v>94.1</v>
      </c>
      <c r="G58" s="16"/>
      <c r="H58" s="16"/>
    </row>
    <row r="59" spans="1:8">
      <c r="A59" s="13"/>
      <c r="B59" s="13"/>
      <c r="C59" s="13"/>
      <c r="D59" s="13"/>
      <c r="E59" s="14" t="s">
        <v>113</v>
      </c>
      <c r="F59" s="15">
        <v>89.5</v>
      </c>
      <c r="G59" s="16"/>
      <c r="H59" s="16"/>
    </row>
    <row r="60" spans="1:8">
      <c r="A60" s="13"/>
      <c r="B60" s="13"/>
      <c r="C60" s="13"/>
      <c r="D60" s="13"/>
      <c r="E60" s="14" t="s">
        <v>70</v>
      </c>
      <c r="F60" s="15">
        <v>91.7</v>
      </c>
      <c r="G60" s="16"/>
      <c r="H60" s="16"/>
    </row>
    <row r="61" spans="1:8">
      <c r="A61" s="13"/>
      <c r="B61" s="13"/>
      <c r="C61" s="13"/>
      <c r="D61" s="13"/>
      <c r="E61" s="14" t="s">
        <v>114</v>
      </c>
      <c r="F61" s="15">
        <v>97.9090909090909</v>
      </c>
      <c r="G61" s="16"/>
      <c r="H61" s="16"/>
    </row>
    <row r="62" spans="1:8">
      <c r="A62" s="13"/>
      <c r="B62" s="13"/>
      <c r="C62" s="13"/>
      <c r="D62" s="13"/>
      <c r="E62" s="14" t="s">
        <v>115</v>
      </c>
      <c r="F62" s="15">
        <v>97.3846153846154</v>
      </c>
      <c r="G62" s="16"/>
      <c r="H62" s="16"/>
    </row>
    <row r="63" spans="1:8">
      <c r="A63" s="9" t="s">
        <v>1</v>
      </c>
      <c r="B63" s="9" t="s">
        <v>3</v>
      </c>
      <c r="C63" s="9" t="s">
        <v>4</v>
      </c>
      <c r="D63" s="9" t="s">
        <v>66</v>
      </c>
      <c r="E63" s="14" t="s">
        <v>67</v>
      </c>
      <c r="F63" s="15" t="e">
        <v>#DIV/0!</v>
      </c>
      <c r="G63" s="18"/>
      <c r="H63" s="18"/>
    </row>
    <row r="64" spans="1:8">
      <c r="A64" s="13">
        <v>6</v>
      </c>
      <c r="B64" s="13" t="s">
        <v>33</v>
      </c>
      <c r="C64" s="13" t="s">
        <v>32</v>
      </c>
      <c r="D64" s="13">
        <v>11</v>
      </c>
      <c r="E64" s="14" t="s">
        <v>116</v>
      </c>
      <c r="F64" s="15">
        <v>96.8181818181818</v>
      </c>
      <c r="G64" s="16">
        <v>1</v>
      </c>
      <c r="H64" s="16"/>
    </row>
    <row r="65" spans="1:8">
      <c r="A65" s="13"/>
      <c r="B65" s="13"/>
      <c r="C65" s="13"/>
      <c r="D65" s="13"/>
      <c r="E65" s="14" t="s">
        <v>117</v>
      </c>
      <c r="F65" s="15">
        <v>96.5454545454545</v>
      </c>
      <c r="G65" s="16"/>
      <c r="H65" s="16"/>
    </row>
    <row r="66" spans="1:8">
      <c r="A66" s="13"/>
      <c r="B66" s="13"/>
      <c r="C66" s="13"/>
      <c r="D66" s="13"/>
      <c r="E66" s="14" t="s">
        <v>118</v>
      </c>
      <c r="F66" s="15">
        <v>97.5454545454545</v>
      </c>
      <c r="G66" s="16"/>
      <c r="H66" s="16"/>
    </row>
    <row r="67" spans="1:8">
      <c r="A67" s="13"/>
      <c r="B67" s="13"/>
      <c r="C67" s="13"/>
      <c r="D67" s="13"/>
      <c r="E67" s="14" t="s">
        <v>119</v>
      </c>
      <c r="F67" s="15">
        <v>97.6363636363636</v>
      </c>
      <c r="G67" s="16"/>
      <c r="H67" s="16"/>
    </row>
    <row r="68" spans="1:8">
      <c r="A68" s="13"/>
      <c r="B68" s="13"/>
      <c r="C68" s="13"/>
      <c r="D68" s="13"/>
      <c r="E68" s="14" t="s">
        <v>120</v>
      </c>
      <c r="F68" s="15">
        <v>96.4545454545455</v>
      </c>
      <c r="G68" s="16"/>
      <c r="H68" s="16"/>
    </row>
    <row r="69" spans="1:8">
      <c r="A69" s="13"/>
      <c r="B69" s="13"/>
      <c r="C69" s="13"/>
      <c r="D69" s="13"/>
      <c r="E69" s="14" t="s">
        <v>121</v>
      </c>
      <c r="F69" s="15">
        <v>96</v>
      </c>
      <c r="G69" s="16"/>
      <c r="H69" s="16"/>
    </row>
    <row r="70" spans="1:8">
      <c r="A70" s="13"/>
      <c r="B70" s="13"/>
      <c r="C70" s="13"/>
      <c r="D70" s="13"/>
      <c r="E70" s="14" t="s">
        <v>122</v>
      </c>
      <c r="F70" s="15">
        <v>96.8181818181818</v>
      </c>
      <c r="G70" s="16"/>
      <c r="H70" s="16"/>
    </row>
    <row r="71" spans="1:8">
      <c r="A71" s="13"/>
      <c r="B71" s="13"/>
      <c r="C71" s="13"/>
      <c r="D71" s="13"/>
      <c r="E71" s="14" t="s">
        <v>123</v>
      </c>
      <c r="F71" s="15">
        <v>96.2</v>
      </c>
      <c r="G71" s="16"/>
      <c r="H71" s="16"/>
    </row>
    <row r="72" spans="1:8">
      <c r="A72" s="13"/>
      <c r="B72" s="13"/>
      <c r="C72" s="13"/>
      <c r="D72" s="13"/>
      <c r="E72" s="14" t="s">
        <v>124</v>
      </c>
      <c r="F72" s="15">
        <v>96</v>
      </c>
      <c r="G72" s="16"/>
      <c r="H72" s="16"/>
    </row>
    <row r="73" spans="1:8">
      <c r="A73" s="13"/>
      <c r="B73" s="13"/>
      <c r="C73" s="13"/>
      <c r="D73" s="13"/>
      <c r="E73" s="14" t="s">
        <v>125</v>
      </c>
      <c r="F73" s="15">
        <v>96.9090909090909</v>
      </c>
      <c r="G73" s="16"/>
      <c r="H73" s="16"/>
    </row>
    <row r="74" spans="1:8">
      <c r="A74" s="13"/>
      <c r="B74" s="13"/>
      <c r="C74" s="13"/>
      <c r="D74" s="13"/>
      <c r="E74" s="14" t="s">
        <v>126</v>
      </c>
      <c r="F74" s="15">
        <v>97.2727272727273</v>
      </c>
      <c r="G74" s="16"/>
      <c r="H74" s="16"/>
    </row>
    <row r="75" spans="1:8">
      <c r="A75" s="9" t="s">
        <v>1</v>
      </c>
      <c r="B75" s="9" t="s">
        <v>3</v>
      </c>
      <c r="C75" s="9" t="s">
        <v>4</v>
      </c>
      <c r="D75" s="9" t="s">
        <v>66</v>
      </c>
      <c r="E75" s="14" t="s">
        <v>67</v>
      </c>
      <c r="F75" s="15" t="e">
        <v>#DIV/0!</v>
      </c>
      <c r="G75" s="18"/>
      <c r="H75" s="18"/>
    </row>
    <row r="76" spans="1:8">
      <c r="A76" s="37">
        <v>7</v>
      </c>
      <c r="B76" s="37" t="s">
        <v>35</v>
      </c>
      <c r="C76" s="37" t="s">
        <v>36</v>
      </c>
      <c r="D76" s="37">
        <v>12</v>
      </c>
      <c r="E76" s="14" t="s">
        <v>127</v>
      </c>
      <c r="F76" s="15">
        <v>93.9</v>
      </c>
      <c r="G76" s="16">
        <v>0.166666666666667</v>
      </c>
      <c r="H76" s="16"/>
    </row>
    <row r="77" spans="1:8">
      <c r="A77" s="37"/>
      <c r="B77" s="37"/>
      <c r="C77" s="37"/>
      <c r="D77" s="37"/>
      <c r="E77" s="14" t="s">
        <v>128</v>
      </c>
      <c r="F77" s="15">
        <v>92.4545454545455</v>
      </c>
      <c r="G77" s="16"/>
      <c r="H77" s="16"/>
    </row>
    <row r="78" spans="1:8">
      <c r="A78" s="37"/>
      <c r="B78" s="37"/>
      <c r="C78" s="37"/>
      <c r="D78" s="37"/>
      <c r="E78" s="14" t="s">
        <v>129</v>
      </c>
      <c r="F78" s="15">
        <v>92.8</v>
      </c>
      <c r="G78" s="16"/>
      <c r="H78" s="16"/>
    </row>
    <row r="79" spans="1:8">
      <c r="A79" s="37"/>
      <c r="B79" s="37"/>
      <c r="C79" s="37"/>
      <c r="D79" s="37"/>
      <c r="E79" s="14" t="s">
        <v>130</v>
      </c>
      <c r="F79" s="15">
        <v>94.2</v>
      </c>
      <c r="G79" s="16"/>
      <c r="H79" s="16"/>
    </row>
    <row r="80" spans="1:8">
      <c r="A80" s="37"/>
      <c r="B80" s="37"/>
      <c r="C80" s="37"/>
      <c r="D80" s="37"/>
      <c r="E80" s="14" t="s">
        <v>131</v>
      </c>
      <c r="F80" s="15">
        <v>86.2</v>
      </c>
      <c r="G80" s="16"/>
      <c r="H80" s="16"/>
    </row>
    <row r="81" spans="1:8">
      <c r="A81" s="37"/>
      <c r="B81" s="37"/>
      <c r="C81" s="37"/>
      <c r="D81" s="37"/>
      <c r="E81" s="14" t="s">
        <v>132</v>
      </c>
      <c r="F81" s="15">
        <v>90.7</v>
      </c>
      <c r="G81" s="16"/>
      <c r="H81" s="16"/>
    </row>
    <row r="82" spans="1:8">
      <c r="A82" s="37"/>
      <c r="B82" s="37"/>
      <c r="C82" s="37"/>
      <c r="D82" s="37"/>
      <c r="E82" s="14" t="s">
        <v>133</v>
      </c>
      <c r="F82" s="15">
        <v>87.5454545454545</v>
      </c>
      <c r="G82" s="16"/>
      <c r="H82" s="16"/>
    </row>
    <row r="83" spans="1:8">
      <c r="A83" s="37"/>
      <c r="B83" s="37"/>
      <c r="C83" s="37"/>
      <c r="D83" s="37"/>
      <c r="E83" s="14" t="s">
        <v>134</v>
      </c>
      <c r="F83" s="15">
        <v>89.9090909090909</v>
      </c>
      <c r="G83" s="16"/>
      <c r="H83" s="16"/>
    </row>
    <row r="84" spans="1:8">
      <c r="A84" s="37"/>
      <c r="B84" s="37"/>
      <c r="C84" s="37"/>
      <c r="D84" s="37"/>
      <c r="E84" s="14" t="s">
        <v>135</v>
      </c>
      <c r="F84" s="15">
        <v>94.8181818181818</v>
      </c>
      <c r="G84" s="16"/>
      <c r="H84" s="16"/>
    </row>
    <row r="85" spans="1:8">
      <c r="A85" s="37"/>
      <c r="B85" s="37"/>
      <c r="C85" s="37"/>
      <c r="D85" s="37"/>
      <c r="E85" s="14" t="s">
        <v>136</v>
      </c>
      <c r="F85" s="15">
        <v>88.0909090909091</v>
      </c>
      <c r="G85" s="16"/>
      <c r="H85" s="16"/>
    </row>
    <row r="86" spans="1:8">
      <c r="A86" s="37"/>
      <c r="B86" s="37"/>
      <c r="C86" s="37"/>
      <c r="D86" s="37"/>
      <c r="E86" s="14" t="s">
        <v>137</v>
      </c>
      <c r="F86" s="15">
        <v>95.3333333333333</v>
      </c>
      <c r="G86" s="16"/>
      <c r="H86" s="16"/>
    </row>
    <row r="87" spans="1:8">
      <c r="A87" s="37"/>
      <c r="B87" s="37"/>
      <c r="C87" s="37"/>
      <c r="D87" s="37"/>
      <c r="E87" s="14" t="s">
        <v>114</v>
      </c>
      <c r="F87" s="15">
        <v>97.9090909090909</v>
      </c>
      <c r="G87" s="16"/>
      <c r="H87" s="16"/>
    </row>
    <row r="88" spans="1:8">
      <c r="A88" s="38" t="s">
        <v>1</v>
      </c>
      <c r="B88" s="38" t="s">
        <v>3</v>
      </c>
      <c r="C88" s="38" t="s">
        <v>4</v>
      </c>
      <c r="D88" s="38" t="s">
        <v>66</v>
      </c>
      <c r="E88" s="14" t="s">
        <v>67</v>
      </c>
      <c r="F88" s="15" t="e">
        <v>#DIV/0!</v>
      </c>
      <c r="G88" s="18"/>
      <c r="H88" s="18"/>
    </row>
    <row r="89" spans="1:8">
      <c r="A89" s="39">
        <v>8</v>
      </c>
      <c r="B89" s="40" t="s">
        <v>138</v>
      </c>
      <c r="C89" s="39" t="s">
        <v>38</v>
      </c>
      <c r="D89" s="39">
        <v>9</v>
      </c>
      <c r="E89" s="14" t="s">
        <v>139</v>
      </c>
      <c r="F89" s="15">
        <v>96</v>
      </c>
      <c r="G89" s="16">
        <v>0.555555555555556</v>
      </c>
      <c r="H89" s="16"/>
    </row>
    <row r="90" spans="1:8">
      <c r="A90" s="39"/>
      <c r="B90" s="40"/>
      <c r="C90" s="39"/>
      <c r="D90" s="39"/>
      <c r="E90" s="14" t="s">
        <v>140</v>
      </c>
      <c r="F90" s="15">
        <v>97</v>
      </c>
      <c r="G90" s="16"/>
      <c r="H90" s="16"/>
    </row>
    <row r="91" spans="1:8">
      <c r="A91" s="39"/>
      <c r="B91" s="40"/>
      <c r="C91" s="39"/>
      <c r="D91" s="39"/>
      <c r="E91" s="14" t="s">
        <v>141</v>
      </c>
      <c r="F91" s="15">
        <v>94.9</v>
      </c>
      <c r="G91" s="16"/>
      <c r="H91" s="16"/>
    </row>
    <row r="92" spans="1:8">
      <c r="A92" s="39"/>
      <c r="B92" s="40"/>
      <c r="C92" s="39"/>
      <c r="D92" s="39"/>
      <c r="E92" s="14" t="s">
        <v>142</v>
      </c>
      <c r="F92" s="15">
        <v>94.9090909090909</v>
      </c>
      <c r="G92" s="16"/>
      <c r="H92" s="16"/>
    </row>
    <row r="93" spans="1:8">
      <c r="A93" s="39"/>
      <c r="B93" s="40"/>
      <c r="C93" s="39"/>
      <c r="D93" s="39"/>
      <c r="E93" s="14" t="s">
        <v>82</v>
      </c>
      <c r="F93" s="15">
        <v>94.5454545454545</v>
      </c>
      <c r="G93" s="16"/>
      <c r="H93" s="16"/>
    </row>
    <row r="94" spans="1:8">
      <c r="A94" s="39"/>
      <c r="B94" s="40"/>
      <c r="C94" s="39"/>
      <c r="D94" s="39"/>
      <c r="E94" s="14" t="s">
        <v>143</v>
      </c>
      <c r="F94" s="15">
        <v>95.6363636363636</v>
      </c>
      <c r="G94" s="16"/>
      <c r="H94" s="16"/>
    </row>
    <row r="95" spans="1:8">
      <c r="A95" s="39"/>
      <c r="B95" s="40"/>
      <c r="C95" s="39"/>
      <c r="D95" s="39"/>
      <c r="E95" s="14" t="s">
        <v>144</v>
      </c>
      <c r="F95" s="15">
        <v>94.8181818181818</v>
      </c>
      <c r="G95" s="16"/>
      <c r="H95" s="16"/>
    </row>
    <row r="96" spans="1:8">
      <c r="A96" s="39"/>
      <c r="B96" s="40"/>
      <c r="C96" s="39"/>
      <c r="D96" s="39"/>
      <c r="E96" s="14" t="s">
        <v>145</v>
      </c>
      <c r="F96" s="15">
        <v>95.5454545454545</v>
      </c>
      <c r="G96" s="16"/>
      <c r="H96" s="16"/>
    </row>
    <row r="97" spans="1:8">
      <c r="A97" s="39"/>
      <c r="B97" s="40"/>
      <c r="C97" s="39"/>
      <c r="D97" s="39"/>
      <c r="E97" s="14" t="s">
        <v>146</v>
      </c>
      <c r="F97" s="15">
        <v>97.0909090909091</v>
      </c>
      <c r="G97" s="16"/>
      <c r="H97" s="16"/>
    </row>
    <row r="98" spans="1:8">
      <c r="A98" s="38" t="s">
        <v>1</v>
      </c>
      <c r="B98" s="38" t="s">
        <v>3</v>
      </c>
      <c r="C98" s="38" t="s">
        <v>4</v>
      </c>
      <c r="D98" s="38" t="s">
        <v>66</v>
      </c>
      <c r="E98" s="14" t="s">
        <v>67</v>
      </c>
      <c r="F98" s="15" t="e">
        <v>#DIV/0!</v>
      </c>
      <c r="G98" s="18"/>
      <c r="H98" s="18"/>
    </row>
    <row r="99" spans="1:8">
      <c r="A99" s="41">
        <v>9</v>
      </c>
      <c r="B99" s="41" t="s">
        <v>47</v>
      </c>
      <c r="C99" s="41" t="s">
        <v>48</v>
      </c>
      <c r="D99" s="41">
        <v>14</v>
      </c>
      <c r="E99" s="14" t="s">
        <v>123</v>
      </c>
      <c r="F99" s="15">
        <v>96.2</v>
      </c>
      <c r="G99" s="20">
        <v>0.285714285714286</v>
      </c>
      <c r="H99" s="21"/>
    </row>
    <row r="100" spans="1:8">
      <c r="A100" s="42"/>
      <c r="B100" s="42"/>
      <c r="C100" s="42"/>
      <c r="D100" s="42"/>
      <c r="E100" s="14" t="s">
        <v>84</v>
      </c>
      <c r="F100" s="15">
        <v>96.8</v>
      </c>
      <c r="G100" s="23"/>
      <c r="H100" s="24"/>
    </row>
    <row r="101" spans="1:8">
      <c r="A101" s="42"/>
      <c r="B101" s="42"/>
      <c r="C101" s="42"/>
      <c r="D101" s="42"/>
      <c r="E101" s="14" t="s">
        <v>147</v>
      </c>
      <c r="F101" s="15">
        <v>96.6</v>
      </c>
      <c r="G101" s="23"/>
      <c r="H101" s="24"/>
    </row>
    <row r="102" spans="1:8">
      <c r="A102" s="42"/>
      <c r="B102" s="42"/>
      <c r="C102" s="42"/>
      <c r="D102" s="42"/>
      <c r="E102" s="14" t="s">
        <v>148</v>
      </c>
      <c r="F102" s="15">
        <v>94.9090909090909</v>
      </c>
      <c r="G102" s="23"/>
      <c r="H102" s="24"/>
    </row>
    <row r="103" spans="1:8">
      <c r="A103" s="42"/>
      <c r="B103" s="42"/>
      <c r="C103" s="42"/>
      <c r="D103" s="42"/>
      <c r="E103" s="14" t="s">
        <v>149</v>
      </c>
      <c r="F103" s="15">
        <v>93</v>
      </c>
      <c r="G103" s="23"/>
      <c r="H103" s="24"/>
    </row>
    <row r="104" spans="1:8">
      <c r="A104" s="42"/>
      <c r="B104" s="42"/>
      <c r="C104" s="42"/>
      <c r="D104" s="42"/>
      <c r="E104" s="14" t="s">
        <v>150</v>
      </c>
      <c r="F104" s="15">
        <v>90.3636363636364</v>
      </c>
      <c r="G104" s="23"/>
      <c r="H104" s="24"/>
    </row>
    <row r="105" spans="1:8">
      <c r="A105" s="42"/>
      <c r="B105" s="42"/>
      <c r="C105" s="42"/>
      <c r="D105" s="42"/>
      <c r="E105" s="14" t="s">
        <v>151</v>
      </c>
      <c r="F105" s="15">
        <v>92.7272727272727</v>
      </c>
      <c r="G105" s="23"/>
      <c r="H105" s="24"/>
    </row>
    <row r="106" spans="1:8">
      <c r="A106" s="42"/>
      <c r="B106" s="42"/>
      <c r="C106" s="42"/>
      <c r="D106" s="42"/>
      <c r="E106" s="14" t="s">
        <v>152</v>
      </c>
      <c r="F106" s="15">
        <v>93.6363636363636</v>
      </c>
      <c r="G106" s="23"/>
      <c r="H106" s="24"/>
    </row>
    <row r="107" spans="1:8">
      <c r="A107" s="42"/>
      <c r="B107" s="42"/>
      <c r="C107" s="42"/>
      <c r="D107" s="42"/>
      <c r="E107" s="14" t="s">
        <v>153</v>
      </c>
      <c r="F107" s="15">
        <v>91.0909090909091</v>
      </c>
      <c r="G107" s="23"/>
      <c r="H107" s="24"/>
    </row>
    <row r="108" spans="1:8">
      <c r="A108" s="42"/>
      <c r="B108" s="42"/>
      <c r="C108" s="42"/>
      <c r="D108" s="42"/>
      <c r="E108" s="14" t="s">
        <v>154</v>
      </c>
      <c r="F108" s="15">
        <v>93</v>
      </c>
      <c r="G108" s="23"/>
      <c r="H108" s="24"/>
    </row>
    <row r="109" spans="1:8">
      <c r="A109" s="42"/>
      <c r="B109" s="42"/>
      <c r="C109" s="42"/>
      <c r="D109" s="42"/>
      <c r="E109" s="14" t="s">
        <v>155</v>
      </c>
      <c r="F109" s="15">
        <v>94.9090909090909</v>
      </c>
      <c r="G109" s="23"/>
      <c r="H109" s="24"/>
    </row>
    <row r="110" spans="1:8">
      <c r="A110" s="42"/>
      <c r="B110" s="42"/>
      <c r="C110" s="42"/>
      <c r="D110" s="42"/>
      <c r="E110" s="14" t="s">
        <v>156</v>
      </c>
      <c r="F110" s="15">
        <v>93.7272727272727</v>
      </c>
      <c r="G110" s="23"/>
      <c r="H110" s="24"/>
    </row>
    <row r="111" spans="1:8">
      <c r="A111" s="42"/>
      <c r="B111" s="42"/>
      <c r="C111" s="42"/>
      <c r="D111" s="42"/>
      <c r="E111" s="14" t="s">
        <v>157</v>
      </c>
      <c r="F111" s="15">
        <v>92.7272727272727</v>
      </c>
      <c r="G111" s="23"/>
      <c r="H111" s="24"/>
    </row>
    <row r="112" spans="1:8">
      <c r="A112" s="43"/>
      <c r="B112" s="43"/>
      <c r="C112" s="43"/>
      <c r="D112" s="43"/>
      <c r="E112" s="14" t="s">
        <v>158</v>
      </c>
      <c r="F112" s="15">
        <v>97.2727272727273</v>
      </c>
      <c r="G112" s="26"/>
      <c r="H112" s="27"/>
    </row>
    <row r="113" spans="1:8">
      <c r="A113" s="38" t="s">
        <v>1</v>
      </c>
      <c r="B113" s="38" t="s">
        <v>3</v>
      </c>
      <c r="C113" s="38" t="s">
        <v>4</v>
      </c>
      <c r="D113" s="38" t="s">
        <v>66</v>
      </c>
      <c r="E113" s="14" t="s">
        <v>67</v>
      </c>
      <c r="F113" s="15" t="e">
        <v>#DIV/0!</v>
      </c>
      <c r="G113" s="18"/>
      <c r="H113" s="18"/>
    </row>
    <row r="114" spans="1:8">
      <c r="A114" s="39">
        <v>10</v>
      </c>
      <c r="B114" s="39" t="s">
        <v>49</v>
      </c>
      <c r="C114" s="39" t="s">
        <v>50</v>
      </c>
      <c r="D114" s="39">
        <v>6</v>
      </c>
      <c r="E114" s="14" t="s">
        <v>159</v>
      </c>
      <c r="F114" s="15">
        <v>91.9090909090909</v>
      </c>
      <c r="G114" s="16">
        <v>0</v>
      </c>
      <c r="H114" s="16"/>
    </row>
    <row r="115" spans="1:8">
      <c r="A115" s="39"/>
      <c r="B115" s="39"/>
      <c r="C115" s="39"/>
      <c r="D115" s="39"/>
      <c r="E115" s="14" t="s">
        <v>160</v>
      </c>
      <c r="F115" s="15">
        <v>92.0909090909091</v>
      </c>
      <c r="G115" s="16"/>
      <c r="H115" s="16"/>
    </row>
    <row r="116" spans="1:8">
      <c r="A116" s="39"/>
      <c r="B116" s="39"/>
      <c r="C116" s="39"/>
      <c r="D116" s="39"/>
      <c r="E116" s="14" t="s">
        <v>161</v>
      </c>
      <c r="F116" s="15">
        <v>93.4545454545455</v>
      </c>
      <c r="G116" s="16"/>
      <c r="H116" s="16"/>
    </row>
    <row r="117" spans="1:8">
      <c r="A117" s="39"/>
      <c r="B117" s="39"/>
      <c r="C117" s="39"/>
      <c r="D117" s="39"/>
      <c r="E117" s="14" t="s">
        <v>162</v>
      </c>
      <c r="F117" s="15">
        <v>90.6363636363636</v>
      </c>
      <c r="G117" s="16"/>
      <c r="H117" s="16"/>
    </row>
    <row r="118" spans="1:8">
      <c r="A118" s="39"/>
      <c r="B118" s="39"/>
      <c r="C118" s="39"/>
      <c r="D118" s="39"/>
      <c r="E118" s="14" t="s">
        <v>163</v>
      </c>
      <c r="F118" s="15">
        <v>92</v>
      </c>
      <c r="G118" s="16"/>
      <c r="H118" s="16"/>
    </row>
    <row r="119" spans="1:8">
      <c r="A119" s="39"/>
      <c r="B119" s="39"/>
      <c r="C119" s="39"/>
      <c r="D119" s="39"/>
      <c r="E119" s="14" t="s">
        <v>164</v>
      </c>
      <c r="F119" s="15">
        <v>89.4545454545455</v>
      </c>
      <c r="G119" s="16"/>
      <c r="H119" s="16"/>
    </row>
    <row r="120" spans="1:8">
      <c r="A120" s="38" t="s">
        <v>1</v>
      </c>
      <c r="B120" s="38" t="s">
        <v>3</v>
      </c>
      <c r="C120" s="38" t="s">
        <v>4</v>
      </c>
      <c r="D120" s="38" t="s">
        <v>66</v>
      </c>
      <c r="E120" s="14" t="s">
        <v>67</v>
      </c>
      <c r="F120" s="15" t="e">
        <v>#DIV/0!</v>
      </c>
      <c r="G120" s="18"/>
      <c r="H120" s="18"/>
    </row>
    <row r="121" spans="1:8">
      <c r="A121" s="40">
        <v>11</v>
      </c>
      <c r="B121" s="39" t="s">
        <v>51</v>
      </c>
      <c r="C121" s="40" t="s">
        <v>52</v>
      </c>
      <c r="D121" s="40">
        <v>14</v>
      </c>
      <c r="E121" s="14" t="s">
        <v>165</v>
      </c>
      <c r="F121" s="15">
        <v>94.8181818181818</v>
      </c>
      <c r="G121" s="16">
        <v>0.428571428571429</v>
      </c>
      <c r="H121" s="16"/>
    </row>
    <row r="122" spans="1:8">
      <c r="A122" s="40"/>
      <c r="B122" s="39"/>
      <c r="C122" s="40"/>
      <c r="D122" s="40"/>
      <c r="E122" s="14" t="s">
        <v>166</v>
      </c>
      <c r="F122" s="15">
        <v>92.6363636363636</v>
      </c>
      <c r="G122" s="16"/>
      <c r="H122" s="16"/>
    </row>
    <row r="123" spans="1:8">
      <c r="A123" s="40"/>
      <c r="B123" s="39"/>
      <c r="C123" s="40"/>
      <c r="D123" s="40"/>
      <c r="E123" s="14" t="s">
        <v>167</v>
      </c>
      <c r="F123" s="15">
        <v>95.5454545454545</v>
      </c>
      <c r="G123" s="16"/>
      <c r="H123" s="16"/>
    </row>
    <row r="124" spans="1:8">
      <c r="A124" s="40"/>
      <c r="B124" s="39"/>
      <c r="C124" s="40"/>
      <c r="D124" s="40"/>
      <c r="E124" s="14" t="s">
        <v>168</v>
      </c>
      <c r="F124" s="15">
        <v>95.9090909090909</v>
      </c>
      <c r="G124" s="16"/>
      <c r="H124" s="16"/>
    </row>
    <row r="125" spans="1:8">
      <c r="A125" s="40"/>
      <c r="B125" s="39"/>
      <c r="C125" s="40"/>
      <c r="D125" s="40"/>
      <c r="E125" s="14" t="s">
        <v>169</v>
      </c>
      <c r="F125" s="15">
        <v>94.9090909090909</v>
      </c>
      <c r="G125" s="16"/>
      <c r="H125" s="16"/>
    </row>
    <row r="126" spans="1:8">
      <c r="A126" s="40"/>
      <c r="B126" s="39"/>
      <c r="C126" s="40"/>
      <c r="D126" s="40"/>
      <c r="E126" s="14" t="s">
        <v>170</v>
      </c>
      <c r="F126" s="15">
        <v>95.5454545454545</v>
      </c>
      <c r="G126" s="16"/>
      <c r="H126" s="16"/>
    </row>
    <row r="127" spans="1:8">
      <c r="A127" s="40"/>
      <c r="B127" s="39"/>
      <c r="C127" s="40"/>
      <c r="D127" s="40"/>
      <c r="E127" s="14" t="s">
        <v>171</v>
      </c>
      <c r="F127" s="15">
        <v>96.3636363636364</v>
      </c>
      <c r="G127" s="16"/>
      <c r="H127" s="16"/>
    </row>
    <row r="128" spans="1:8">
      <c r="A128" s="40"/>
      <c r="B128" s="39"/>
      <c r="C128" s="40"/>
      <c r="D128" s="40"/>
      <c r="E128" s="14" t="s">
        <v>172</v>
      </c>
      <c r="F128" s="15">
        <v>96.4545454545455</v>
      </c>
      <c r="G128" s="16"/>
      <c r="H128" s="16"/>
    </row>
    <row r="129" spans="1:8">
      <c r="A129" s="40"/>
      <c r="B129" s="39"/>
      <c r="C129" s="40"/>
      <c r="D129" s="40"/>
      <c r="E129" s="14" t="s">
        <v>173</v>
      </c>
      <c r="F129" s="15">
        <v>91.5454545454545</v>
      </c>
      <c r="G129" s="16"/>
      <c r="H129" s="16"/>
    </row>
    <row r="130" spans="1:8">
      <c r="A130" s="40"/>
      <c r="B130" s="39"/>
      <c r="C130" s="40"/>
      <c r="D130" s="40"/>
      <c r="E130" s="14" t="s">
        <v>174</v>
      </c>
      <c r="F130" s="15">
        <v>91.6363636363636</v>
      </c>
      <c r="G130" s="16"/>
      <c r="H130" s="16"/>
    </row>
    <row r="131" spans="1:8">
      <c r="A131" s="40"/>
      <c r="B131" s="39"/>
      <c r="C131" s="40"/>
      <c r="D131" s="40"/>
      <c r="E131" s="14" t="s">
        <v>175</v>
      </c>
      <c r="F131" s="15">
        <v>90.6363636363636</v>
      </c>
      <c r="G131" s="16"/>
      <c r="H131" s="16"/>
    </row>
    <row r="132" spans="1:8">
      <c r="A132" s="40"/>
      <c r="B132" s="39"/>
      <c r="C132" s="40"/>
      <c r="D132" s="40"/>
      <c r="E132" s="14" t="s">
        <v>176</v>
      </c>
      <c r="F132" s="15">
        <v>98.0909090909091</v>
      </c>
      <c r="G132" s="16"/>
      <c r="H132" s="16"/>
    </row>
    <row r="133" spans="1:8">
      <c r="A133" s="40"/>
      <c r="B133" s="39"/>
      <c r="C133" s="40"/>
      <c r="D133" s="40"/>
      <c r="E133" s="14" t="s">
        <v>177</v>
      </c>
      <c r="F133" s="15">
        <v>94.9090909090909</v>
      </c>
      <c r="G133" s="16"/>
      <c r="H133" s="16"/>
    </row>
    <row r="134" spans="1:8">
      <c r="A134" s="40"/>
      <c r="B134" s="39"/>
      <c r="C134" s="40"/>
      <c r="D134" s="40"/>
      <c r="E134" s="14" t="s">
        <v>142</v>
      </c>
      <c r="F134" s="15">
        <v>94.9090909090909</v>
      </c>
      <c r="G134" s="16"/>
      <c r="H134" s="16"/>
    </row>
    <row r="135" spans="1:8">
      <c r="A135" s="38" t="s">
        <v>1</v>
      </c>
      <c r="B135" s="38" t="s">
        <v>3</v>
      </c>
      <c r="C135" s="38" t="s">
        <v>4</v>
      </c>
      <c r="D135" s="38" t="s">
        <v>66</v>
      </c>
      <c r="E135" s="14" t="s">
        <v>67</v>
      </c>
      <c r="F135" s="15" t="e">
        <v>#DIV/0!</v>
      </c>
      <c r="G135" s="18"/>
      <c r="H135" s="18"/>
    </row>
    <row r="136" spans="1:8">
      <c r="A136" s="40">
        <v>12</v>
      </c>
      <c r="B136" s="39" t="s">
        <v>53</v>
      </c>
      <c r="C136" s="40" t="s">
        <v>54</v>
      </c>
      <c r="D136" s="40">
        <v>13</v>
      </c>
      <c r="E136" s="14" t="s">
        <v>178</v>
      </c>
      <c r="F136" s="15">
        <v>91.5454545454545</v>
      </c>
      <c r="G136" s="16">
        <v>0.0769230769230769</v>
      </c>
      <c r="H136" s="16"/>
    </row>
    <row r="137" spans="1:8">
      <c r="A137" s="40"/>
      <c r="B137" s="39"/>
      <c r="C137" s="40"/>
      <c r="D137" s="40"/>
      <c r="E137" s="14" t="s">
        <v>179</v>
      </c>
      <c r="F137" s="15">
        <v>89.7272727272727</v>
      </c>
      <c r="G137" s="16"/>
      <c r="H137" s="16"/>
    </row>
    <row r="138" spans="1:8">
      <c r="A138" s="40"/>
      <c r="B138" s="39"/>
      <c r="C138" s="40"/>
      <c r="D138" s="40"/>
      <c r="E138" s="14" t="s">
        <v>180</v>
      </c>
      <c r="F138" s="15">
        <v>90.1818181818182</v>
      </c>
      <c r="G138" s="16"/>
      <c r="H138" s="16"/>
    </row>
    <row r="139" spans="1:8">
      <c r="A139" s="40"/>
      <c r="B139" s="39"/>
      <c r="C139" s="40"/>
      <c r="D139" s="40"/>
      <c r="E139" s="14" t="s">
        <v>181</v>
      </c>
      <c r="F139" s="15">
        <v>92.3636363636364</v>
      </c>
      <c r="G139" s="16"/>
      <c r="H139" s="16"/>
    </row>
    <row r="140" spans="1:8">
      <c r="A140" s="40"/>
      <c r="B140" s="39"/>
      <c r="C140" s="40"/>
      <c r="D140" s="40"/>
      <c r="E140" s="14" t="s">
        <v>182</v>
      </c>
      <c r="F140" s="15">
        <v>92.0909090909091</v>
      </c>
      <c r="G140" s="16"/>
      <c r="H140" s="16"/>
    </row>
    <row r="141" spans="1:8">
      <c r="A141" s="40"/>
      <c r="B141" s="39"/>
      <c r="C141" s="40"/>
      <c r="D141" s="40"/>
      <c r="E141" s="14" t="s">
        <v>183</v>
      </c>
      <c r="F141" s="15">
        <v>90.1818181818182</v>
      </c>
      <c r="G141" s="16"/>
      <c r="H141" s="16"/>
    </row>
    <row r="142" spans="1:8">
      <c r="A142" s="40"/>
      <c r="B142" s="39"/>
      <c r="C142" s="40"/>
      <c r="D142" s="40"/>
      <c r="E142" s="14" t="s">
        <v>184</v>
      </c>
      <c r="F142" s="15">
        <v>83.2727272727273</v>
      </c>
      <c r="G142" s="16"/>
      <c r="H142" s="16"/>
    </row>
    <row r="143" spans="1:8">
      <c r="A143" s="40"/>
      <c r="B143" s="39"/>
      <c r="C143" s="40"/>
      <c r="D143" s="40"/>
      <c r="E143" s="14" t="s">
        <v>185</v>
      </c>
      <c r="F143" s="15">
        <v>92.1818181818182</v>
      </c>
      <c r="G143" s="16"/>
      <c r="H143" s="16"/>
    </row>
    <row r="144" spans="1:8">
      <c r="A144" s="40"/>
      <c r="B144" s="39"/>
      <c r="C144" s="40"/>
      <c r="D144" s="40"/>
      <c r="E144" s="14" t="s">
        <v>186</v>
      </c>
      <c r="F144" s="15">
        <v>92.6666666666667</v>
      </c>
      <c r="G144" s="16"/>
      <c r="H144" s="16"/>
    </row>
    <row r="145" spans="1:8">
      <c r="A145" s="40"/>
      <c r="B145" s="39"/>
      <c r="C145" s="40"/>
      <c r="D145" s="40"/>
      <c r="E145" s="14" t="s">
        <v>187</v>
      </c>
      <c r="F145" s="15">
        <v>91.8181818181818</v>
      </c>
      <c r="G145" s="16"/>
      <c r="H145" s="16"/>
    </row>
    <row r="146" spans="1:8">
      <c r="A146" s="40"/>
      <c r="B146" s="39"/>
      <c r="C146" s="40"/>
      <c r="D146" s="40"/>
      <c r="E146" s="14" t="s">
        <v>188</v>
      </c>
      <c r="F146" s="15">
        <v>93.5454545454545</v>
      </c>
      <c r="G146" s="16"/>
      <c r="H146" s="16"/>
    </row>
    <row r="147" spans="1:8">
      <c r="A147" s="40"/>
      <c r="B147" s="39"/>
      <c r="C147" s="40"/>
      <c r="D147" s="40"/>
      <c r="E147" s="14" t="s">
        <v>189</v>
      </c>
      <c r="F147" s="15">
        <v>89.6363636363636</v>
      </c>
      <c r="G147" s="16"/>
      <c r="H147" s="16"/>
    </row>
    <row r="148" spans="1:8">
      <c r="A148" s="40"/>
      <c r="B148" s="39"/>
      <c r="C148" s="40"/>
      <c r="D148" s="40"/>
      <c r="E148" s="14" t="s">
        <v>190</v>
      </c>
      <c r="F148" s="15">
        <v>98.5454545454545</v>
      </c>
      <c r="G148" s="16"/>
      <c r="H148" s="16"/>
    </row>
    <row r="149" spans="1:8">
      <c r="A149" s="38" t="s">
        <v>1</v>
      </c>
      <c r="B149" s="38" t="s">
        <v>3</v>
      </c>
      <c r="C149" s="38" t="s">
        <v>4</v>
      </c>
      <c r="D149" s="38" t="s">
        <v>66</v>
      </c>
      <c r="E149" s="14" t="s">
        <v>67</v>
      </c>
      <c r="F149" s="15" t="e">
        <v>#DIV/0!</v>
      </c>
      <c r="G149" s="18"/>
      <c r="H149" s="18"/>
    </row>
    <row r="150" spans="1:8">
      <c r="A150" s="40">
        <v>13</v>
      </c>
      <c r="B150" s="39" t="s">
        <v>39</v>
      </c>
      <c r="C150" s="40" t="s">
        <v>40</v>
      </c>
      <c r="D150" s="40">
        <v>14</v>
      </c>
      <c r="E150" s="14" t="s">
        <v>81</v>
      </c>
      <c r="F150" s="15">
        <v>94.3</v>
      </c>
      <c r="G150" s="16">
        <v>0.214285714285714</v>
      </c>
      <c r="H150" s="16"/>
    </row>
    <row r="151" spans="1:8">
      <c r="A151" s="40"/>
      <c r="B151" s="39"/>
      <c r="C151" s="40"/>
      <c r="D151" s="40"/>
      <c r="E151" s="14" t="s">
        <v>191</v>
      </c>
      <c r="F151" s="15">
        <v>93.1</v>
      </c>
      <c r="G151" s="16"/>
      <c r="H151" s="16"/>
    </row>
    <row r="152" spans="1:8">
      <c r="A152" s="40"/>
      <c r="B152" s="39"/>
      <c r="C152" s="40"/>
      <c r="D152" s="40"/>
      <c r="E152" s="14" t="s">
        <v>192</v>
      </c>
      <c r="F152" s="15">
        <v>95.3</v>
      </c>
      <c r="G152" s="16"/>
      <c r="H152" s="16"/>
    </row>
    <row r="153" spans="1:8">
      <c r="A153" s="40"/>
      <c r="B153" s="39"/>
      <c r="C153" s="40"/>
      <c r="D153" s="40"/>
      <c r="E153" s="14" t="s">
        <v>193</v>
      </c>
      <c r="F153" s="15">
        <v>92.2</v>
      </c>
      <c r="G153" s="16"/>
      <c r="H153" s="16"/>
    </row>
    <row r="154" spans="1:8">
      <c r="A154" s="40"/>
      <c r="B154" s="39"/>
      <c r="C154" s="40"/>
      <c r="D154" s="40"/>
      <c r="E154" s="14" t="s">
        <v>194</v>
      </c>
      <c r="F154" s="15">
        <v>94.1</v>
      </c>
      <c r="G154" s="16"/>
      <c r="H154" s="16"/>
    </row>
    <row r="155" spans="1:8">
      <c r="A155" s="40"/>
      <c r="B155" s="39"/>
      <c r="C155" s="40"/>
      <c r="D155" s="40"/>
      <c r="E155" s="14" t="s">
        <v>195</v>
      </c>
      <c r="F155" s="15">
        <v>91.3</v>
      </c>
      <c r="G155" s="16"/>
      <c r="H155" s="16"/>
    </row>
    <row r="156" spans="1:8">
      <c r="A156" s="40"/>
      <c r="B156" s="39"/>
      <c r="C156" s="40"/>
      <c r="D156" s="40"/>
      <c r="E156" s="14" t="s">
        <v>196</v>
      </c>
      <c r="F156" s="15">
        <v>92.8</v>
      </c>
      <c r="G156" s="16"/>
      <c r="H156" s="16"/>
    </row>
    <row r="157" spans="1:8">
      <c r="A157" s="40"/>
      <c r="B157" s="39"/>
      <c r="C157" s="40"/>
      <c r="D157" s="40"/>
      <c r="E157" s="14" t="s">
        <v>197</v>
      </c>
      <c r="F157" s="15">
        <v>94.3</v>
      </c>
      <c r="G157" s="16"/>
      <c r="H157" s="16"/>
    </row>
    <row r="158" spans="1:8">
      <c r="A158" s="40"/>
      <c r="B158" s="39"/>
      <c r="C158" s="40"/>
      <c r="D158" s="40"/>
      <c r="E158" s="14" t="s">
        <v>198</v>
      </c>
      <c r="F158" s="15">
        <v>90.6</v>
      </c>
      <c r="G158" s="16"/>
      <c r="H158" s="16"/>
    </row>
    <row r="159" spans="1:8">
      <c r="A159" s="40"/>
      <c r="B159" s="39"/>
      <c r="C159" s="40"/>
      <c r="D159" s="40"/>
      <c r="E159" s="14" t="s">
        <v>199</v>
      </c>
      <c r="F159" s="15">
        <v>94</v>
      </c>
      <c r="G159" s="16"/>
      <c r="H159" s="16"/>
    </row>
    <row r="160" spans="1:8">
      <c r="A160" s="40"/>
      <c r="B160" s="39"/>
      <c r="C160" s="40"/>
      <c r="D160" s="40"/>
      <c r="E160" s="14" t="s">
        <v>200</v>
      </c>
      <c r="F160" s="15">
        <v>91.9</v>
      </c>
      <c r="G160" s="16"/>
      <c r="H160" s="16"/>
    </row>
    <row r="161" spans="1:8">
      <c r="A161" s="40"/>
      <c r="B161" s="39"/>
      <c r="C161" s="40"/>
      <c r="D161" s="40"/>
      <c r="E161" s="14" t="s">
        <v>201</v>
      </c>
      <c r="F161" s="15">
        <v>95.9</v>
      </c>
      <c r="G161" s="16"/>
      <c r="H161" s="16"/>
    </row>
    <row r="162" spans="1:8">
      <c r="A162" s="40"/>
      <c r="B162" s="39"/>
      <c r="C162" s="40"/>
      <c r="D162" s="40"/>
      <c r="E162" s="14" t="s">
        <v>202</v>
      </c>
      <c r="F162" s="15">
        <v>94</v>
      </c>
      <c r="G162" s="16"/>
      <c r="H162" s="16"/>
    </row>
    <row r="163" spans="1:8">
      <c r="A163" s="40"/>
      <c r="B163" s="39"/>
      <c r="C163" s="40"/>
      <c r="D163" s="40"/>
      <c r="E163" s="14" t="s">
        <v>124</v>
      </c>
      <c r="F163" s="15">
        <v>96</v>
      </c>
      <c r="G163" s="16"/>
      <c r="H163" s="16"/>
    </row>
    <row r="164" spans="1:8">
      <c r="A164" s="38" t="s">
        <v>1</v>
      </c>
      <c r="B164" s="38" t="s">
        <v>3</v>
      </c>
      <c r="C164" s="38" t="s">
        <v>4</v>
      </c>
      <c r="D164" s="38" t="s">
        <v>66</v>
      </c>
      <c r="E164" s="14" t="s">
        <v>67</v>
      </c>
      <c r="F164" s="15" t="e">
        <v>#DIV/0!</v>
      </c>
      <c r="G164" s="18"/>
      <c r="H164" s="18"/>
    </row>
    <row r="165" spans="1:8">
      <c r="A165" s="39">
        <v>14</v>
      </c>
      <c r="B165" s="39" t="s">
        <v>41</v>
      </c>
      <c r="C165" s="40" t="s">
        <v>42</v>
      </c>
      <c r="D165" s="40">
        <v>10</v>
      </c>
      <c r="E165" s="14" t="s">
        <v>203</v>
      </c>
      <c r="F165" s="15">
        <v>93</v>
      </c>
      <c r="G165" s="16">
        <v>0.4</v>
      </c>
      <c r="H165" s="16"/>
    </row>
    <row r="166" spans="1:8">
      <c r="A166" s="39"/>
      <c r="B166" s="39"/>
      <c r="C166" s="40"/>
      <c r="D166" s="40"/>
      <c r="E166" s="14" t="s">
        <v>204</v>
      </c>
      <c r="F166" s="15">
        <v>92.3636363636364</v>
      </c>
      <c r="G166" s="16"/>
      <c r="H166" s="16"/>
    </row>
    <row r="167" spans="1:8">
      <c r="A167" s="39"/>
      <c r="B167" s="39"/>
      <c r="C167" s="40"/>
      <c r="D167" s="40"/>
      <c r="E167" s="14" t="s">
        <v>205</v>
      </c>
      <c r="F167" s="15">
        <v>95.0909090909091</v>
      </c>
      <c r="G167" s="16"/>
      <c r="H167" s="16"/>
    </row>
    <row r="168" spans="1:8">
      <c r="A168" s="39"/>
      <c r="B168" s="39"/>
      <c r="C168" s="40"/>
      <c r="D168" s="40"/>
      <c r="E168" s="14" t="s">
        <v>206</v>
      </c>
      <c r="F168" s="15">
        <v>92.4545454545455</v>
      </c>
      <c r="G168" s="16"/>
      <c r="H168" s="16"/>
    </row>
    <row r="169" spans="1:8">
      <c r="A169" s="39"/>
      <c r="B169" s="39"/>
      <c r="C169" s="40"/>
      <c r="D169" s="40"/>
      <c r="E169" s="14" t="s">
        <v>207</v>
      </c>
      <c r="F169" s="15">
        <v>97.2727272727273</v>
      </c>
      <c r="G169" s="16"/>
      <c r="H169" s="16"/>
    </row>
    <row r="170" spans="1:8">
      <c r="A170" s="39"/>
      <c r="B170" s="39"/>
      <c r="C170" s="40"/>
      <c r="D170" s="40"/>
      <c r="E170" s="14" t="s">
        <v>208</v>
      </c>
      <c r="F170" s="15">
        <v>97.6363636363636</v>
      </c>
      <c r="G170" s="16"/>
      <c r="H170" s="16"/>
    </row>
    <row r="171" spans="1:8">
      <c r="A171" s="39"/>
      <c r="B171" s="39"/>
      <c r="C171" s="40"/>
      <c r="D171" s="40"/>
      <c r="E171" s="14" t="s">
        <v>209</v>
      </c>
      <c r="F171" s="15">
        <v>93.7272727272727</v>
      </c>
      <c r="G171" s="16"/>
      <c r="H171" s="16"/>
    </row>
    <row r="172" spans="1:8">
      <c r="A172" s="39"/>
      <c r="B172" s="39"/>
      <c r="C172" s="40"/>
      <c r="D172" s="40"/>
      <c r="E172" s="14" t="s">
        <v>210</v>
      </c>
      <c r="F172" s="15">
        <v>92.0909090909091</v>
      </c>
      <c r="G172" s="16"/>
      <c r="H172" s="16"/>
    </row>
    <row r="173" spans="1:8">
      <c r="A173" s="39"/>
      <c r="B173" s="39"/>
      <c r="C173" s="40"/>
      <c r="D173" s="40"/>
      <c r="E173" s="14" t="s">
        <v>211</v>
      </c>
      <c r="F173" s="15">
        <v>91.8181818181818</v>
      </c>
      <c r="G173" s="16"/>
      <c r="H173" s="16"/>
    </row>
    <row r="174" spans="1:8">
      <c r="A174" s="39"/>
      <c r="B174" s="39"/>
      <c r="C174" s="40"/>
      <c r="D174" s="40"/>
      <c r="E174" s="14" t="s">
        <v>212</v>
      </c>
      <c r="F174" s="15">
        <v>97.6363636363636</v>
      </c>
      <c r="G174" s="16"/>
      <c r="H174" s="16"/>
    </row>
    <row r="175" spans="1:8">
      <c r="A175" s="38" t="s">
        <v>1</v>
      </c>
      <c r="B175" s="38" t="s">
        <v>3</v>
      </c>
      <c r="C175" s="38" t="s">
        <v>4</v>
      </c>
      <c r="D175" s="38" t="s">
        <v>66</v>
      </c>
      <c r="E175" s="14" t="s">
        <v>67</v>
      </c>
      <c r="F175" s="15" t="e">
        <v>#DIV/0!</v>
      </c>
      <c r="G175" s="18"/>
      <c r="H175" s="18"/>
    </row>
    <row r="176" spans="1:8">
      <c r="A176" s="39">
        <v>15</v>
      </c>
      <c r="B176" s="39" t="s">
        <v>43</v>
      </c>
      <c r="C176" s="40" t="s">
        <v>44</v>
      </c>
      <c r="D176" s="40">
        <v>13</v>
      </c>
      <c r="E176" s="14" t="s">
        <v>213</v>
      </c>
      <c r="F176" s="15" t="e">
        <v>#DIV/0!</v>
      </c>
      <c r="G176" s="16">
        <v>0.384615384615385</v>
      </c>
      <c r="H176" s="16"/>
    </row>
    <row r="177" spans="1:8">
      <c r="A177" s="39"/>
      <c r="B177" s="39"/>
      <c r="C177" s="40"/>
      <c r="D177" s="40"/>
      <c r="E177" s="14" t="s">
        <v>214</v>
      </c>
      <c r="F177" s="15">
        <v>94.2</v>
      </c>
      <c r="G177" s="16"/>
      <c r="H177" s="16"/>
    </row>
    <row r="178" spans="1:8">
      <c r="A178" s="39"/>
      <c r="B178" s="39"/>
      <c r="C178" s="40"/>
      <c r="D178" s="40"/>
      <c r="E178" s="14" t="s">
        <v>215</v>
      </c>
      <c r="F178" s="15">
        <v>93</v>
      </c>
      <c r="G178" s="16"/>
      <c r="H178" s="16"/>
    </row>
    <row r="179" spans="1:8">
      <c r="A179" s="39"/>
      <c r="B179" s="39"/>
      <c r="C179" s="40"/>
      <c r="D179" s="40"/>
      <c r="E179" s="14" t="s">
        <v>216</v>
      </c>
      <c r="F179" s="15">
        <v>96.3</v>
      </c>
      <c r="G179" s="16"/>
      <c r="H179" s="16"/>
    </row>
    <row r="180" spans="1:8">
      <c r="A180" s="39"/>
      <c r="B180" s="39"/>
      <c r="C180" s="40"/>
      <c r="D180" s="40"/>
      <c r="E180" s="14" t="s">
        <v>217</v>
      </c>
      <c r="F180" s="15">
        <v>92.2</v>
      </c>
      <c r="G180" s="16"/>
      <c r="H180" s="16"/>
    </row>
    <row r="181" spans="1:8">
      <c r="A181" s="39"/>
      <c r="B181" s="39"/>
      <c r="C181" s="40"/>
      <c r="D181" s="40"/>
      <c r="E181" s="14" t="s">
        <v>218</v>
      </c>
      <c r="F181" s="15">
        <v>92.7</v>
      </c>
      <c r="G181" s="16"/>
      <c r="H181" s="16"/>
    </row>
    <row r="182" spans="1:8">
      <c r="A182" s="39"/>
      <c r="B182" s="39"/>
      <c r="C182" s="40"/>
      <c r="D182" s="40"/>
      <c r="E182" s="14" t="s">
        <v>219</v>
      </c>
      <c r="F182" s="15">
        <v>90.1</v>
      </c>
      <c r="G182" s="16"/>
      <c r="H182" s="16"/>
    </row>
    <row r="183" spans="1:8">
      <c r="A183" s="39"/>
      <c r="B183" s="39"/>
      <c r="C183" s="40"/>
      <c r="D183" s="40"/>
      <c r="E183" s="14" t="s">
        <v>220</v>
      </c>
      <c r="F183" s="15">
        <v>96.3</v>
      </c>
      <c r="G183" s="16"/>
      <c r="H183" s="16"/>
    </row>
    <row r="184" spans="1:8">
      <c r="A184" s="39"/>
      <c r="B184" s="39"/>
      <c r="C184" s="40"/>
      <c r="D184" s="40"/>
      <c r="E184" s="14" t="s">
        <v>221</v>
      </c>
      <c r="F184" s="15">
        <v>92.7</v>
      </c>
      <c r="G184" s="16"/>
      <c r="H184" s="16"/>
    </row>
    <row r="185" spans="1:8">
      <c r="A185" s="39"/>
      <c r="B185" s="39"/>
      <c r="C185" s="40"/>
      <c r="D185" s="40"/>
      <c r="E185" s="14" t="s">
        <v>222</v>
      </c>
      <c r="F185" s="15">
        <v>94.5</v>
      </c>
      <c r="G185" s="16"/>
      <c r="H185" s="16"/>
    </row>
    <row r="186" spans="1:8">
      <c r="A186" s="39"/>
      <c r="B186" s="39"/>
      <c r="C186" s="40"/>
      <c r="D186" s="40"/>
      <c r="E186" s="14" t="s">
        <v>223</v>
      </c>
      <c r="F186" s="15">
        <v>95.6</v>
      </c>
      <c r="G186" s="16"/>
      <c r="H186" s="16"/>
    </row>
    <row r="187" spans="1:8">
      <c r="A187" s="39"/>
      <c r="B187" s="39"/>
      <c r="C187" s="40"/>
      <c r="D187" s="40"/>
      <c r="E187" s="14" t="s">
        <v>224</v>
      </c>
      <c r="F187" s="15">
        <v>98.1818181818182</v>
      </c>
      <c r="G187" s="16"/>
      <c r="H187" s="16"/>
    </row>
    <row r="188" spans="1:8">
      <c r="A188" s="39"/>
      <c r="B188" s="39"/>
      <c r="C188" s="40"/>
      <c r="D188" s="40"/>
      <c r="E188" s="14" t="s">
        <v>225</v>
      </c>
      <c r="F188" s="15">
        <v>97.5454545454545</v>
      </c>
      <c r="G188" s="16"/>
      <c r="H188" s="16"/>
    </row>
    <row r="189" spans="1:8">
      <c r="A189" s="38" t="s">
        <v>1</v>
      </c>
      <c r="B189" s="38" t="s">
        <v>3</v>
      </c>
      <c r="C189" s="38" t="s">
        <v>4</v>
      </c>
      <c r="D189" s="38" t="s">
        <v>66</v>
      </c>
      <c r="E189" s="14" t="s">
        <v>67</v>
      </c>
      <c r="F189" s="15" t="e">
        <v>#DIV/0!</v>
      </c>
      <c r="G189" s="18"/>
      <c r="H189" s="18"/>
    </row>
    <row r="190" spans="1:8">
      <c r="A190" s="39">
        <v>16</v>
      </c>
      <c r="B190" s="39" t="s">
        <v>45</v>
      </c>
      <c r="C190" s="39" t="s">
        <v>46</v>
      </c>
      <c r="D190" s="39">
        <v>13</v>
      </c>
      <c r="E190" s="14" t="s">
        <v>226</v>
      </c>
      <c r="F190" s="15">
        <v>96.5</v>
      </c>
      <c r="G190" s="16">
        <v>0.769230769230769</v>
      </c>
      <c r="H190" s="16"/>
    </row>
    <row r="191" spans="1:8">
      <c r="A191" s="39"/>
      <c r="B191" s="39"/>
      <c r="C191" s="39"/>
      <c r="D191" s="39"/>
      <c r="E191" s="14" t="s">
        <v>227</v>
      </c>
      <c r="F191" s="15">
        <v>95.2</v>
      </c>
      <c r="G191" s="16"/>
      <c r="H191" s="16"/>
    </row>
    <row r="192" spans="1:8">
      <c r="A192" s="39"/>
      <c r="B192" s="39"/>
      <c r="C192" s="39"/>
      <c r="D192" s="39"/>
      <c r="E192" s="14" t="s">
        <v>228</v>
      </c>
      <c r="F192" s="15">
        <v>93.2</v>
      </c>
      <c r="G192" s="16"/>
      <c r="H192" s="16"/>
    </row>
    <row r="193" spans="1:8">
      <c r="A193" s="39"/>
      <c r="B193" s="39"/>
      <c r="C193" s="39"/>
      <c r="D193" s="39"/>
      <c r="E193" s="14" t="s">
        <v>229</v>
      </c>
      <c r="F193" s="15">
        <v>95.6</v>
      </c>
      <c r="G193" s="16"/>
      <c r="H193" s="16"/>
    </row>
    <row r="194" spans="1:8">
      <c r="A194" s="39"/>
      <c r="B194" s="39"/>
      <c r="C194" s="39"/>
      <c r="D194" s="39"/>
      <c r="E194" s="14" t="s">
        <v>230</v>
      </c>
      <c r="F194" s="15">
        <v>95.2</v>
      </c>
      <c r="G194" s="16"/>
      <c r="H194" s="16"/>
    </row>
    <row r="195" spans="1:8">
      <c r="A195" s="39"/>
      <c r="B195" s="39"/>
      <c r="C195" s="39"/>
      <c r="D195" s="39"/>
      <c r="E195" s="14" t="s">
        <v>231</v>
      </c>
      <c r="F195" s="15">
        <v>96.4</v>
      </c>
      <c r="G195" s="16"/>
      <c r="H195" s="16"/>
    </row>
    <row r="196" spans="1:8">
      <c r="A196" s="39"/>
      <c r="B196" s="39"/>
      <c r="C196" s="39"/>
      <c r="D196" s="39"/>
      <c r="E196" s="14" t="s">
        <v>232</v>
      </c>
      <c r="F196" s="15">
        <v>95.5</v>
      </c>
      <c r="G196" s="16"/>
      <c r="H196" s="16"/>
    </row>
    <row r="197" spans="1:8">
      <c r="A197" s="39"/>
      <c r="B197" s="39"/>
      <c r="C197" s="39"/>
      <c r="D197" s="39"/>
      <c r="E197" s="14" t="s">
        <v>233</v>
      </c>
      <c r="F197" s="15">
        <v>96.7</v>
      </c>
      <c r="G197" s="16"/>
      <c r="H197" s="16"/>
    </row>
    <row r="198" spans="1:8">
      <c r="A198" s="39"/>
      <c r="B198" s="39"/>
      <c r="C198" s="39"/>
      <c r="D198" s="39"/>
      <c r="E198" s="14" t="s">
        <v>234</v>
      </c>
      <c r="F198" s="15">
        <v>94.6</v>
      </c>
      <c r="G198" s="16"/>
      <c r="H198" s="16"/>
    </row>
    <row r="199" spans="1:8">
      <c r="A199" s="39"/>
      <c r="B199" s="39"/>
      <c r="C199" s="39"/>
      <c r="D199" s="39"/>
      <c r="E199" s="14" t="s">
        <v>235</v>
      </c>
      <c r="F199" s="15">
        <v>92</v>
      </c>
      <c r="G199" s="16"/>
      <c r="H199" s="16"/>
    </row>
    <row r="200" spans="1:8">
      <c r="A200" s="39"/>
      <c r="B200" s="39"/>
      <c r="C200" s="39"/>
      <c r="D200" s="39"/>
      <c r="E200" s="14" t="s">
        <v>236</v>
      </c>
      <c r="F200" s="15">
        <v>95.5454545454545</v>
      </c>
      <c r="G200" s="16"/>
      <c r="H200" s="16"/>
    </row>
    <row r="201" spans="1:8">
      <c r="A201" s="39"/>
      <c r="B201" s="39"/>
      <c r="C201" s="39"/>
      <c r="D201" s="39"/>
      <c r="E201" s="14" t="s">
        <v>158</v>
      </c>
      <c r="F201" s="15">
        <v>97.2727272727273</v>
      </c>
      <c r="G201" s="16"/>
      <c r="H201" s="16"/>
    </row>
    <row r="202" spans="1:8">
      <c r="A202" s="39"/>
      <c r="B202" s="39"/>
      <c r="C202" s="39"/>
      <c r="D202" s="39"/>
      <c r="E202" s="14" t="s">
        <v>237</v>
      </c>
      <c r="F202" s="15">
        <v>96.6363636363636</v>
      </c>
      <c r="G202" s="16"/>
      <c r="H202" s="16"/>
    </row>
  </sheetData>
  <mergeCells count="80">
    <mergeCell ref="A2:A15"/>
    <mergeCell ref="A17:A29"/>
    <mergeCell ref="A31:A39"/>
    <mergeCell ref="A41:A50"/>
    <mergeCell ref="A52:A62"/>
    <mergeCell ref="A64:A74"/>
    <mergeCell ref="A76:A87"/>
    <mergeCell ref="A89:A97"/>
    <mergeCell ref="A99:A112"/>
    <mergeCell ref="A114:A119"/>
    <mergeCell ref="A121:A134"/>
    <mergeCell ref="A136:A148"/>
    <mergeCell ref="A150:A163"/>
    <mergeCell ref="A165:A174"/>
    <mergeCell ref="A176:A188"/>
    <mergeCell ref="A190:A202"/>
    <mergeCell ref="B2:B15"/>
    <mergeCell ref="B17:B29"/>
    <mergeCell ref="B31:B39"/>
    <mergeCell ref="B41:B50"/>
    <mergeCell ref="B52:B62"/>
    <mergeCell ref="B64:B74"/>
    <mergeCell ref="B76:B87"/>
    <mergeCell ref="B89:B97"/>
    <mergeCell ref="B99:B112"/>
    <mergeCell ref="B114:B119"/>
    <mergeCell ref="B121:B134"/>
    <mergeCell ref="B136:B148"/>
    <mergeCell ref="B150:B163"/>
    <mergeCell ref="B165:B174"/>
    <mergeCell ref="B176:B188"/>
    <mergeCell ref="B190:B202"/>
    <mergeCell ref="C2:C15"/>
    <mergeCell ref="C17:C29"/>
    <mergeCell ref="C31:C39"/>
    <mergeCell ref="C41:C50"/>
    <mergeCell ref="C52:C62"/>
    <mergeCell ref="C64:C74"/>
    <mergeCell ref="C76:C87"/>
    <mergeCell ref="C89:C97"/>
    <mergeCell ref="C99:C112"/>
    <mergeCell ref="C114:C119"/>
    <mergeCell ref="C121:C134"/>
    <mergeCell ref="C136:C148"/>
    <mergeCell ref="C150:C163"/>
    <mergeCell ref="C165:C174"/>
    <mergeCell ref="C176:C188"/>
    <mergeCell ref="C190:C202"/>
    <mergeCell ref="D2:D15"/>
    <mergeCell ref="D17:D29"/>
    <mergeCell ref="D31:D39"/>
    <mergeCell ref="D41:D50"/>
    <mergeCell ref="D52:D62"/>
    <mergeCell ref="D64:D74"/>
    <mergeCell ref="D76:D87"/>
    <mergeCell ref="D89:D97"/>
    <mergeCell ref="D99:D112"/>
    <mergeCell ref="D114:D119"/>
    <mergeCell ref="D121:D134"/>
    <mergeCell ref="D136:D148"/>
    <mergeCell ref="D150:D163"/>
    <mergeCell ref="D165:D174"/>
    <mergeCell ref="D176:D188"/>
    <mergeCell ref="D190:D202"/>
    <mergeCell ref="G2:H15"/>
    <mergeCell ref="G17:H29"/>
    <mergeCell ref="G31:H39"/>
    <mergeCell ref="G41:H50"/>
    <mergeCell ref="G52:H62"/>
    <mergeCell ref="G64:H74"/>
    <mergeCell ref="G76:H87"/>
    <mergeCell ref="G89:H97"/>
    <mergeCell ref="G99:H112"/>
    <mergeCell ref="G114:H119"/>
    <mergeCell ref="G121:H134"/>
    <mergeCell ref="G136:H148"/>
    <mergeCell ref="G150:H163"/>
    <mergeCell ref="G165:H174"/>
    <mergeCell ref="G176:H188"/>
    <mergeCell ref="G190:H202"/>
  </mergeCells>
  <conditionalFormatting sqref="F2:F202">
    <cfRule type="cellIs" dxfId="0" priority="2" operator="between">
      <formula>95</formula>
      <formula>100</formula>
    </cfRule>
    <cfRule type="cellIs" dxfId="1" priority="1" operator="lessThan">
      <formula>90</formula>
    </cfRule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workbookViewId="0">
      <selection activeCell="T8" sqref="T8"/>
    </sheetView>
  </sheetViews>
  <sheetFormatPr defaultColWidth="9" defaultRowHeight="14.25"/>
  <cols>
    <col min="14" max="14" width="9" style="4"/>
  </cols>
  <sheetData>
    <row r="1" ht="24" spans="1:14">
      <c r="A1" s="4" t="s">
        <v>238</v>
      </c>
      <c r="B1" s="4" t="s">
        <v>239</v>
      </c>
      <c r="C1" s="4" t="s">
        <v>240</v>
      </c>
      <c r="D1" s="4" t="s">
        <v>2</v>
      </c>
      <c r="E1" s="4" t="s">
        <v>241</v>
      </c>
      <c r="F1" s="4" t="s">
        <v>242</v>
      </c>
      <c r="G1" s="4" t="s">
        <v>243</v>
      </c>
      <c r="H1" s="4" t="s">
        <v>244</v>
      </c>
      <c r="I1" s="4" t="s">
        <v>245</v>
      </c>
      <c r="J1" s="4" t="s">
        <v>246</v>
      </c>
      <c r="K1" s="4" t="s">
        <v>247</v>
      </c>
      <c r="L1" s="4" t="s">
        <v>248</v>
      </c>
      <c r="M1" s="4" t="s">
        <v>249</v>
      </c>
      <c r="N1" s="4" t="s">
        <v>62</v>
      </c>
    </row>
    <row r="2" ht="25.5" spans="1:14">
      <c r="A2" s="5" t="s">
        <v>250</v>
      </c>
      <c r="B2" s="5" t="s">
        <v>251</v>
      </c>
      <c r="C2" s="5" t="s">
        <v>35</v>
      </c>
      <c r="D2" s="5" t="s">
        <v>252</v>
      </c>
      <c r="E2" s="5" t="s">
        <v>253</v>
      </c>
      <c r="F2" s="5" t="s">
        <v>254</v>
      </c>
      <c r="G2" s="5" t="s">
        <v>255</v>
      </c>
      <c r="H2" s="5" t="s">
        <v>256</v>
      </c>
      <c r="I2" s="5" t="s">
        <v>257</v>
      </c>
      <c r="J2" s="5" t="s">
        <v>258</v>
      </c>
      <c r="K2" s="5" t="s">
        <v>259</v>
      </c>
      <c r="L2" s="5" t="s">
        <v>260</v>
      </c>
      <c r="M2" s="5" t="s">
        <v>261</v>
      </c>
      <c r="N2" s="4">
        <v>-2</v>
      </c>
    </row>
    <row r="3" ht="25.5" spans="1:14">
      <c r="A3" s="5" t="s">
        <v>250</v>
      </c>
      <c r="B3" s="5" t="s">
        <v>262</v>
      </c>
      <c r="C3" s="5" t="s">
        <v>23</v>
      </c>
      <c r="D3" s="5" t="s">
        <v>252</v>
      </c>
      <c r="E3" s="5" t="s">
        <v>253</v>
      </c>
      <c r="F3" s="5" t="s">
        <v>254</v>
      </c>
      <c r="G3" s="5" t="s">
        <v>263</v>
      </c>
      <c r="H3" s="5" t="s">
        <v>256</v>
      </c>
      <c r="I3" s="5" t="s">
        <v>257</v>
      </c>
      <c r="J3" s="5" t="s">
        <v>264</v>
      </c>
      <c r="K3" s="5" t="s">
        <v>265</v>
      </c>
      <c r="L3" s="5" t="s">
        <v>260</v>
      </c>
      <c r="M3" s="5" t="s">
        <v>266</v>
      </c>
      <c r="N3" s="4">
        <v>-2</v>
      </c>
    </row>
    <row r="4" ht="37.5" spans="1:14">
      <c r="A4" s="5" t="s">
        <v>250</v>
      </c>
      <c r="B4" s="5" t="s">
        <v>267</v>
      </c>
      <c r="C4" s="5" t="s">
        <v>49</v>
      </c>
      <c r="D4" s="5" t="s">
        <v>252</v>
      </c>
      <c r="E4" s="5" t="s">
        <v>253</v>
      </c>
      <c r="F4" s="5" t="s">
        <v>254</v>
      </c>
      <c r="G4" s="5" t="s">
        <v>268</v>
      </c>
      <c r="H4" s="5" t="s">
        <v>269</v>
      </c>
      <c r="I4" s="5" t="s">
        <v>257</v>
      </c>
      <c r="J4" s="5" t="s">
        <v>258</v>
      </c>
      <c r="K4" s="5" t="s">
        <v>270</v>
      </c>
      <c r="L4" s="5" t="s">
        <v>260</v>
      </c>
      <c r="M4" s="5" t="s">
        <v>271</v>
      </c>
      <c r="N4" s="4">
        <v>-2</v>
      </c>
    </row>
    <row r="5" ht="37.5" spans="1:14">
      <c r="A5" s="5" t="s">
        <v>250</v>
      </c>
      <c r="B5" s="5" t="s">
        <v>267</v>
      </c>
      <c r="C5" s="5" t="s">
        <v>49</v>
      </c>
      <c r="D5" s="5" t="s">
        <v>252</v>
      </c>
      <c r="E5" s="5" t="s">
        <v>253</v>
      </c>
      <c r="F5" s="5" t="s">
        <v>254</v>
      </c>
      <c r="G5" s="5" t="s">
        <v>272</v>
      </c>
      <c r="H5" s="5" t="s">
        <v>269</v>
      </c>
      <c r="I5" s="5" t="s">
        <v>257</v>
      </c>
      <c r="J5" s="5" t="s">
        <v>258</v>
      </c>
      <c r="K5" s="5" t="s">
        <v>270</v>
      </c>
      <c r="L5" s="5" t="s">
        <v>273</v>
      </c>
      <c r="M5" s="5" t="s">
        <v>274</v>
      </c>
      <c r="N5" s="4">
        <v>-2</v>
      </c>
    </row>
    <row r="6" ht="25.5" spans="1:14">
      <c r="A6" s="5" t="s">
        <v>250</v>
      </c>
      <c r="B6" s="5" t="s">
        <v>275</v>
      </c>
      <c r="C6" s="5" t="s">
        <v>29</v>
      </c>
      <c r="D6" s="5" t="s">
        <v>252</v>
      </c>
      <c r="E6" s="5" t="s">
        <v>253</v>
      </c>
      <c r="F6" s="5" t="s">
        <v>254</v>
      </c>
      <c r="G6" s="5" t="s">
        <v>276</v>
      </c>
      <c r="H6" s="5" t="s">
        <v>277</v>
      </c>
      <c r="I6" s="5" t="s">
        <v>257</v>
      </c>
      <c r="J6" s="5" t="s">
        <v>278</v>
      </c>
      <c r="K6" s="5" t="s">
        <v>279</v>
      </c>
      <c r="L6" s="5" t="s">
        <v>273</v>
      </c>
      <c r="M6" s="5" t="s">
        <v>280</v>
      </c>
      <c r="N6" s="4">
        <v>0</v>
      </c>
    </row>
    <row r="7" ht="25.5" spans="1:14">
      <c r="A7" s="5" t="s">
        <v>250</v>
      </c>
      <c r="B7" s="5" t="s">
        <v>262</v>
      </c>
      <c r="C7" s="5" t="s">
        <v>23</v>
      </c>
      <c r="D7" s="5" t="s">
        <v>252</v>
      </c>
      <c r="E7" s="5" t="s">
        <v>253</v>
      </c>
      <c r="F7" s="5" t="s">
        <v>254</v>
      </c>
      <c r="G7" s="5" t="s">
        <v>281</v>
      </c>
      <c r="H7" s="5" t="s">
        <v>282</v>
      </c>
      <c r="I7" s="5" t="s">
        <v>257</v>
      </c>
      <c r="J7" s="5" t="s">
        <v>278</v>
      </c>
      <c r="K7" s="5" t="s">
        <v>283</v>
      </c>
      <c r="L7" s="5" t="s">
        <v>284</v>
      </c>
      <c r="M7" s="5" t="s">
        <v>285</v>
      </c>
      <c r="N7" s="4">
        <v>-2</v>
      </c>
    </row>
    <row r="8" ht="48" spans="1:14">
      <c r="A8" s="5" t="s">
        <v>250</v>
      </c>
      <c r="B8" s="5" t="s">
        <v>262</v>
      </c>
      <c r="C8" s="5" t="s">
        <v>23</v>
      </c>
      <c r="D8" s="5" t="s">
        <v>252</v>
      </c>
      <c r="E8" s="5" t="s">
        <v>253</v>
      </c>
      <c r="F8" s="5" t="s">
        <v>254</v>
      </c>
      <c r="G8" s="5" t="s">
        <v>286</v>
      </c>
      <c r="H8" s="5" t="s">
        <v>282</v>
      </c>
      <c r="I8" s="5" t="s">
        <v>257</v>
      </c>
      <c r="J8" s="5" t="s">
        <v>278</v>
      </c>
      <c r="K8" s="5" t="s">
        <v>287</v>
      </c>
      <c r="L8" s="5" t="s">
        <v>284</v>
      </c>
      <c r="M8" s="5" t="s">
        <v>288</v>
      </c>
      <c r="N8" s="4">
        <v>0</v>
      </c>
    </row>
    <row r="9" ht="48" spans="1:14">
      <c r="A9" s="5" t="s">
        <v>250</v>
      </c>
      <c r="B9" s="5" t="s">
        <v>262</v>
      </c>
      <c r="C9" s="5" t="s">
        <v>23</v>
      </c>
      <c r="D9" s="5" t="s">
        <v>252</v>
      </c>
      <c r="E9" s="5" t="s">
        <v>253</v>
      </c>
      <c r="F9" s="5" t="s">
        <v>254</v>
      </c>
      <c r="G9" s="5" t="s">
        <v>289</v>
      </c>
      <c r="H9" s="5" t="s">
        <v>282</v>
      </c>
      <c r="I9" s="5" t="s">
        <v>257</v>
      </c>
      <c r="J9" s="5" t="s">
        <v>278</v>
      </c>
      <c r="K9" s="5" t="s">
        <v>287</v>
      </c>
      <c r="L9" s="5" t="s">
        <v>260</v>
      </c>
      <c r="M9" s="5" t="s">
        <v>288</v>
      </c>
      <c r="N9" s="4">
        <v>0</v>
      </c>
    </row>
    <row r="10" ht="36.75" spans="1:14">
      <c r="A10" s="5" t="s">
        <v>250</v>
      </c>
      <c r="B10" s="5" t="s">
        <v>290</v>
      </c>
      <c r="C10" s="5" t="s">
        <v>47</v>
      </c>
      <c r="D10" s="5" t="s">
        <v>252</v>
      </c>
      <c r="E10" s="5" t="s">
        <v>253</v>
      </c>
      <c r="F10" s="5" t="s">
        <v>254</v>
      </c>
      <c r="G10" s="5" t="s">
        <v>291</v>
      </c>
      <c r="H10" s="5" t="s">
        <v>292</v>
      </c>
      <c r="I10" s="5" t="s">
        <v>257</v>
      </c>
      <c r="J10" s="5" t="s">
        <v>293</v>
      </c>
      <c r="K10" s="5" t="s">
        <v>294</v>
      </c>
      <c r="L10" s="5" t="s">
        <v>273</v>
      </c>
      <c r="M10" s="5" t="s">
        <v>295</v>
      </c>
      <c r="N10" s="4">
        <v>0</v>
      </c>
    </row>
    <row r="11" ht="25.5" spans="1:14">
      <c r="A11" s="5" t="s">
        <v>250</v>
      </c>
      <c r="B11" s="5" t="s">
        <v>275</v>
      </c>
      <c r="C11" s="5" t="s">
        <v>29</v>
      </c>
      <c r="D11" s="5" t="s">
        <v>252</v>
      </c>
      <c r="E11" s="5" t="s">
        <v>253</v>
      </c>
      <c r="F11" s="5" t="s">
        <v>296</v>
      </c>
      <c r="G11" s="5" t="s">
        <v>297</v>
      </c>
      <c r="H11" s="5" t="s">
        <v>298</v>
      </c>
      <c r="I11" s="5" t="s">
        <v>257</v>
      </c>
      <c r="J11" s="5" t="s">
        <v>278</v>
      </c>
      <c r="K11" s="5" t="s">
        <v>279</v>
      </c>
      <c r="L11" s="5" t="s">
        <v>273</v>
      </c>
      <c r="M11" s="5" t="s">
        <v>280</v>
      </c>
      <c r="N11" s="4">
        <v>0</v>
      </c>
    </row>
    <row r="12" ht="25.5" spans="1:14">
      <c r="A12" s="5" t="s">
        <v>250</v>
      </c>
      <c r="B12" s="5" t="s">
        <v>275</v>
      </c>
      <c r="C12" s="5" t="s">
        <v>29</v>
      </c>
      <c r="D12" s="5" t="s">
        <v>252</v>
      </c>
      <c r="E12" s="5" t="s">
        <v>253</v>
      </c>
      <c r="F12" s="5" t="s">
        <v>296</v>
      </c>
      <c r="G12" s="5" t="s">
        <v>299</v>
      </c>
      <c r="H12" s="5" t="s">
        <v>298</v>
      </c>
      <c r="I12" s="5" t="s">
        <v>257</v>
      </c>
      <c r="J12" s="5" t="s">
        <v>278</v>
      </c>
      <c r="K12" s="5" t="s">
        <v>300</v>
      </c>
      <c r="L12" s="5" t="s">
        <v>273</v>
      </c>
      <c r="M12" s="5" t="s">
        <v>280</v>
      </c>
      <c r="N12" s="4">
        <v>0</v>
      </c>
    </row>
    <row r="13" ht="36.75" spans="1:14">
      <c r="A13" s="5" t="s">
        <v>250</v>
      </c>
      <c r="B13" s="5" t="s">
        <v>301</v>
      </c>
      <c r="C13" s="5" t="s">
        <v>45</v>
      </c>
      <c r="D13" s="5" t="s">
        <v>252</v>
      </c>
      <c r="E13" s="5" t="s">
        <v>253</v>
      </c>
      <c r="F13" s="5" t="s">
        <v>254</v>
      </c>
      <c r="G13" s="5" t="s">
        <v>302</v>
      </c>
      <c r="H13" s="5" t="s">
        <v>303</v>
      </c>
      <c r="I13" s="5" t="s">
        <v>257</v>
      </c>
      <c r="J13" s="5" t="s">
        <v>278</v>
      </c>
      <c r="K13" s="5" t="s">
        <v>304</v>
      </c>
      <c r="L13" s="5" t="s">
        <v>284</v>
      </c>
      <c r="M13" s="5" t="s">
        <v>305</v>
      </c>
      <c r="N13" s="4">
        <v>0</v>
      </c>
    </row>
    <row r="16" s="3" customFormat="1" spans="1:14">
      <c r="N16" s="4"/>
    </row>
  </sheetData>
  <autoFilter xmlns:etc="http://www.wps.cn/officeDocument/2017/etCustomData" ref="A1:N13" etc:filterBottomFollowUsedRange="0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39" sqref="J39"/>
    </sheetView>
  </sheetViews>
  <sheetFormatPr defaultColWidth="9" defaultRowHeight="14.25"/>
  <sheetData/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T42" sqref="T40:T42"/>
    </sheetView>
  </sheetViews>
  <sheetFormatPr defaultColWidth="9" defaultRowHeight="14.25" outlineLevelRow="2"/>
  <sheetData>
    <row r="1" spans="1:9">
      <c r="A1" s="1" t="s">
        <v>306</v>
      </c>
      <c r="B1" s="1" t="s">
        <v>307</v>
      </c>
      <c r="C1" s="1" t="s">
        <v>238</v>
      </c>
      <c r="D1" s="1" t="s">
        <v>239</v>
      </c>
      <c r="E1" s="1" t="s">
        <v>240</v>
      </c>
      <c r="F1" s="1" t="s">
        <v>2</v>
      </c>
      <c r="G1" s="1" t="s">
        <v>308</v>
      </c>
      <c r="H1" s="1" t="s">
        <v>309</v>
      </c>
      <c r="I1" s="1" t="s">
        <v>62</v>
      </c>
    </row>
    <row r="2" ht="36.75" spans="1:9">
      <c r="A2" s="2" t="s">
        <v>310</v>
      </c>
      <c r="B2" s="2" t="s">
        <v>311</v>
      </c>
      <c r="C2" s="2" t="s">
        <v>250</v>
      </c>
      <c r="D2" s="2" t="s">
        <v>312</v>
      </c>
      <c r="E2" s="2" t="s">
        <v>53</v>
      </c>
      <c r="F2" s="2" t="s">
        <v>252</v>
      </c>
      <c r="G2" s="2" t="s">
        <v>313</v>
      </c>
      <c r="H2" s="2" t="s">
        <v>314</v>
      </c>
      <c r="I2" s="1">
        <v>-2</v>
      </c>
    </row>
    <row r="3" ht="36.75" spans="1:9">
      <c r="A3" s="2" t="s">
        <v>315</v>
      </c>
      <c r="B3" s="2" t="s">
        <v>316</v>
      </c>
      <c r="C3" s="2" t="s">
        <v>250</v>
      </c>
      <c r="D3" s="2" t="s">
        <v>312</v>
      </c>
      <c r="E3" s="2" t="s">
        <v>53</v>
      </c>
      <c r="F3" s="2" t="s">
        <v>252</v>
      </c>
      <c r="G3" s="2" t="s">
        <v>313</v>
      </c>
      <c r="H3" s="2" t="s">
        <v>317</v>
      </c>
      <c r="I3" s="1">
        <v>-2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24级班级考核</vt:lpstr>
      <vt:lpstr>课堂出勤</vt:lpstr>
      <vt:lpstr>工作例会及业务培训</vt:lpstr>
      <vt:lpstr>文明宿舍创建</vt:lpstr>
      <vt:lpstr>宿舍违纪情况</vt:lpstr>
      <vt:lpstr>加分项</vt:lpstr>
      <vt:lpstr>扣分项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孟凡智</dc:creator>
  <cp:lastModifiedBy>徐金诚</cp:lastModifiedBy>
  <dcterms:created xsi:type="dcterms:W3CDTF">2016-05-10T09:04:00Z</dcterms:created>
  <dcterms:modified xsi:type="dcterms:W3CDTF">2025-12-05T03:17:46Z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9AD3441E281B495A9E64E4D4C58B0D1F</vt:lpwstr>
  </property>
</Properties>
</file>